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24735\Documents\★北九州地区：新谷より\02地区大会\R6\02 開催要項\新書類0602\"/>
    </mc:Choice>
  </mc:AlternateContent>
  <bookViews>
    <workbookView xWindow="0" yWindow="9630" windowWidth="19155" windowHeight="7320" firstSheet="1" activeTab="1"/>
  </bookViews>
  <sheets>
    <sheet name="R6事前調査票" sheetId="10" state="hidden" r:id="rId1"/>
    <sheet name="R6出品申込書 " sheetId="6" r:id="rId2"/>
    <sheet name="R6出品申込書  (2枚目以降)" sheetId="11" r:id="rId3"/>
    <sheet name="出品票" sheetId="4" r:id="rId4"/>
    <sheet name="入出力について" sheetId="12" r:id="rId5"/>
    <sheet name="出品まとめ" sheetId="2" state="hidden" r:id="rId6"/>
  </sheets>
  <definedNames>
    <definedName name="_xlnm.Print_Area" localSheetId="1">'R6出品申込書 '!$A$2:$L$49</definedName>
    <definedName name="_xlnm.Print_Area" localSheetId="2">'R6出品申込書  (2枚目以降)'!$A$2:$L$44</definedName>
    <definedName name="_xlnm.Print_Area" localSheetId="3">出品票!$A$1:$H$138</definedName>
  </definedNames>
  <calcPr calcId="162913"/>
</workbook>
</file>

<file path=xl/calcChain.xml><?xml version="1.0" encoding="utf-8"?>
<calcChain xmlns="http://schemas.openxmlformats.org/spreadsheetml/2006/main">
  <c r="K2" i="6" l="1"/>
  <c r="I54" i="2"/>
  <c r="I55" i="2"/>
  <c r="I56" i="2"/>
  <c r="I57" i="2"/>
  <c r="I58" i="2"/>
  <c r="I59" i="2"/>
  <c r="B13" i="2"/>
  <c r="C73" i="4" s="1"/>
  <c r="C13" i="2"/>
  <c r="D73" i="4" s="1"/>
  <c r="D13" i="2"/>
  <c r="E73" i="4" s="1"/>
  <c r="E13" i="2"/>
  <c r="F13" i="2"/>
  <c r="F73" i="4" s="1"/>
  <c r="G13" i="2"/>
  <c r="G74" i="4" s="1"/>
  <c r="H13" i="2"/>
  <c r="G73" i="4" s="1"/>
  <c r="J13" i="2"/>
  <c r="B14" i="2"/>
  <c r="C78" i="4" s="1"/>
  <c r="C14" i="2"/>
  <c r="D78" i="4" s="1"/>
  <c r="D14" i="2"/>
  <c r="E78" i="4" s="1"/>
  <c r="E14" i="2"/>
  <c r="F14" i="2"/>
  <c r="F78" i="4" s="1"/>
  <c r="G14" i="2"/>
  <c r="G79" i="4" s="1"/>
  <c r="H14" i="2"/>
  <c r="G78" i="4" s="1"/>
  <c r="J14" i="2"/>
  <c r="B15" i="2"/>
  <c r="C83" i="4" s="1"/>
  <c r="C15" i="2"/>
  <c r="D83" i="4" s="1"/>
  <c r="D15" i="2"/>
  <c r="E83" i="4" s="1"/>
  <c r="E15" i="2"/>
  <c r="F15" i="2"/>
  <c r="F83" i="4" s="1"/>
  <c r="G15" i="2"/>
  <c r="G84" i="4" s="1"/>
  <c r="H15" i="2"/>
  <c r="G83" i="4" s="1"/>
  <c r="J15" i="2"/>
  <c r="B16" i="2"/>
  <c r="C88" i="4" s="1"/>
  <c r="C16" i="2"/>
  <c r="D88" i="4" s="1"/>
  <c r="D16" i="2"/>
  <c r="E88" i="4" s="1"/>
  <c r="E16" i="2"/>
  <c r="F16" i="2"/>
  <c r="F88" i="4" s="1"/>
  <c r="G16" i="2"/>
  <c r="G89" i="4" s="1"/>
  <c r="H16" i="2"/>
  <c r="G88" i="4" s="1"/>
  <c r="J16" i="2"/>
  <c r="B17" i="2"/>
  <c r="C93" i="4" s="1"/>
  <c r="C17" i="2"/>
  <c r="D93" i="4" s="1"/>
  <c r="D17" i="2"/>
  <c r="E93" i="4" s="1"/>
  <c r="E17" i="2"/>
  <c r="F17" i="2"/>
  <c r="F93" i="4" s="1"/>
  <c r="G17" i="2"/>
  <c r="G94" i="4" s="1"/>
  <c r="H17" i="2"/>
  <c r="G93" i="4" s="1"/>
  <c r="J17" i="2"/>
  <c r="B18" i="2"/>
  <c r="C98" i="4" s="1"/>
  <c r="C18" i="2"/>
  <c r="D98" i="4" s="1"/>
  <c r="D18" i="2"/>
  <c r="E98" i="4" s="1"/>
  <c r="E18" i="2"/>
  <c r="F18" i="2"/>
  <c r="F98" i="4" s="1"/>
  <c r="G18" i="2"/>
  <c r="G99" i="4" s="1"/>
  <c r="H18" i="2"/>
  <c r="G98" i="4" s="1"/>
  <c r="J18" i="2"/>
  <c r="B19" i="2"/>
  <c r="C103" i="4" s="1"/>
  <c r="C19" i="2"/>
  <c r="D103" i="4" s="1"/>
  <c r="D19" i="2"/>
  <c r="E103" i="4" s="1"/>
  <c r="E19" i="2"/>
  <c r="F19" i="2"/>
  <c r="F103" i="4" s="1"/>
  <c r="G19" i="2"/>
  <c r="G104" i="4" s="1"/>
  <c r="H19" i="2"/>
  <c r="G103" i="4" s="1"/>
  <c r="J19" i="2"/>
  <c r="B20" i="2"/>
  <c r="C108" i="4" s="1"/>
  <c r="C20" i="2"/>
  <c r="D108" i="4" s="1"/>
  <c r="D20" i="2"/>
  <c r="E108" i="4" s="1"/>
  <c r="E20" i="2"/>
  <c r="F20" i="2"/>
  <c r="F108" i="4" s="1"/>
  <c r="G20" i="2"/>
  <c r="G109" i="4" s="1"/>
  <c r="H20" i="2"/>
  <c r="G108" i="4" s="1"/>
  <c r="J20" i="2"/>
  <c r="B21" i="2"/>
  <c r="C114" i="4" s="1"/>
  <c r="C21" i="2"/>
  <c r="D114" i="4" s="1"/>
  <c r="D21" i="2"/>
  <c r="E114" i="4" s="1"/>
  <c r="E21" i="2"/>
  <c r="F21" i="2"/>
  <c r="F114" i="4" s="1"/>
  <c r="G21" i="2"/>
  <c r="G115" i="4" s="1"/>
  <c r="H21" i="2"/>
  <c r="G114" i="4" s="1"/>
  <c r="J21" i="2"/>
  <c r="B22" i="2"/>
  <c r="C119" i="4" s="1"/>
  <c r="C22" i="2"/>
  <c r="D119" i="4" s="1"/>
  <c r="D22" i="2"/>
  <c r="E119" i="4" s="1"/>
  <c r="E22" i="2"/>
  <c r="F22" i="2"/>
  <c r="F119" i="4" s="1"/>
  <c r="G22" i="2"/>
  <c r="G120" i="4" s="1"/>
  <c r="H22" i="2"/>
  <c r="G119" i="4" s="1"/>
  <c r="J22" i="2"/>
  <c r="B23" i="2"/>
  <c r="C23" i="2"/>
  <c r="D23" i="2"/>
  <c r="E23" i="2"/>
  <c r="I23" i="2" s="1"/>
  <c r="F23" i="2"/>
  <c r="G23" i="2"/>
  <c r="H23" i="2"/>
  <c r="J23" i="2"/>
  <c r="B24" i="2"/>
  <c r="C124" i="4" s="1"/>
  <c r="C24" i="2"/>
  <c r="D124" i="4" s="1"/>
  <c r="D24" i="2"/>
  <c r="E124" i="4" s="1"/>
  <c r="E24" i="2"/>
  <c r="F24" i="2"/>
  <c r="F124" i="4" s="1"/>
  <c r="G24" i="2"/>
  <c r="G125" i="4" s="1"/>
  <c r="H24" i="2"/>
  <c r="G124" i="4" s="1"/>
  <c r="J24" i="2"/>
  <c r="B25" i="2"/>
  <c r="C129" i="4" s="1"/>
  <c r="C25" i="2"/>
  <c r="D129" i="4" s="1"/>
  <c r="D25" i="2"/>
  <c r="E129" i="4" s="1"/>
  <c r="E25" i="2"/>
  <c r="F25" i="2"/>
  <c r="F129" i="4" s="1"/>
  <c r="G25" i="2"/>
  <c r="G130" i="4" s="1"/>
  <c r="H25" i="2"/>
  <c r="G129" i="4" s="1"/>
  <c r="J25" i="2"/>
  <c r="B26" i="2"/>
  <c r="C134" i="4" s="1"/>
  <c r="C26" i="2"/>
  <c r="D134" i="4" s="1"/>
  <c r="D26" i="2"/>
  <c r="E134" i="4" s="1"/>
  <c r="E26" i="2"/>
  <c r="F26" i="2"/>
  <c r="F134" i="4" s="1"/>
  <c r="G26" i="2"/>
  <c r="G135" i="4" s="1"/>
  <c r="H26" i="2"/>
  <c r="G134" i="4" s="1"/>
  <c r="J26" i="2"/>
  <c r="H12" i="2"/>
  <c r="G68" i="4" s="1"/>
  <c r="G12" i="2"/>
  <c r="G69" i="4" s="1"/>
  <c r="F12" i="2"/>
  <c r="F68" i="4" s="1"/>
  <c r="E12" i="2"/>
  <c r="D12" i="2"/>
  <c r="E68" i="4" s="1"/>
  <c r="C12" i="2"/>
  <c r="D68" i="4" s="1"/>
  <c r="B12" i="2"/>
  <c r="C68" i="4" s="1"/>
  <c r="E3" i="2"/>
  <c r="I3" i="2" s="1"/>
  <c r="H19" i="4" s="1"/>
  <c r="B3" i="2"/>
  <c r="C19" i="4" s="1"/>
  <c r="C3" i="2"/>
  <c r="D19" i="4" s="1"/>
  <c r="D3" i="2"/>
  <c r="E19" i="4" s="1"/>
  <c r="F3" i="2"/>
  <c r="F19" i="4" s="1"/>
  <c r="G3" i="2"/>
  <c r="G20" i="4" s="1"/>
  <c r="H3" i="2"/>
  <c r="G19" i="4" s="1"/>
  <c r="B4" i="2"/>
  <c r="C24" i="4" s="1"/>
  <c r="C4" i="2"/>
  <c r="D24" i="4" s="1"/>
  <c r="D4" i="2"/>
  <c r="E24" i="4" s="1"/>
  <c r="E4" i="2"/>
  <c r="I4" i="2" s="1"/>
  <c r="H24" i="4" s="1"/>
  <c r="F4" i="2"/>
  <c r="F24" i="4" s="1"/>
  <c r="G4" i="2"/>
  <c r="G25" i="4" s="1"/>
  <c r="H4" i="2"/>
  <c r="G24" i="4" s="1"/>
  <c r="B5" i="2"/>
  <c r="C29" i="4" s="1"/>
  <c r="C5" i="2"/>
  <c r="D29" i="4" s="1"/>
  <c r="D5" i="2"/>
  <c r="E29" i="4" s="1"/>
  <c r="E5" i="2"/>
  <c r="I5" i="2" s="1"/>
  <c r="H29" i="4" s="1"/>
  <c r="F5" i="2"/>
  <c r="F29" i="4" s="1"/>
  <c r="G5" i="2"/>
  <c r="G30" i="4" s="1"/>
  <c r="H5" i="2"/>
  <c r="G29" i="4" s="1"/>
  <c r="B6" i="2"/>
  <c r="C34" i="4" s="1"/>
  <c r="C6" i="2"/>
  <c r="D34" i="4" s="1"/>
  <c r="D6" i="2"/>
  <c r="E34" i="4" s="1"/>
  <c r="E6" i="2"/>
  <c r="I6" i="2" s="1"/>
  <c r="H34" i="4" s="1"/>
  <c r="F6" i="2"/>
  <c r="F34" i="4" s="1"/>
  <c r="G6" i="2"/>
  <c r="G35" i="4" s="1"/>
  <c r="H6" i="2"/>
  <c r="G34" i="4" s="1"/>
  <c r="B7" i="2"/>
  <c r="C39" i="4" s="1"/>
  <c r="C7" i="2"/>
  <c r="D39" i="4" s="1"/>
  <c r="D7" i="2"/>
  <c r="E39" i="4" s="1"/>
  <c r="E7" i="2"/>
  <c r="I7" i="2" s="1"/>
  <c r="H39" i="4" s="1"/>
  <c r="F7" i="2"/>
  <c r="F39" i="4" s="1"/>
  <c r="G7" i="2"/>
  <c r="G40" i="4" s="1"/>
  <c r="H7" i="2"/>
  <c r="G39" i="4" s="1"/>
  <c r="B8" i="2"/>
  <c r="C44" i="4" s="1"/>
  <c r="C8" i="2"/>
  <c r="D44" i="4" s="1"/>
  <c r="D8" i="2"/>
  <c r="E44" i="4" s="1"/>
  <c r="E8" i="2"/>
  <c r="I8" i="2" s="1"/>
  <c r="H44" i="4" s="1"/>
  <c r="F8" i="2"/>
  <c r="F44" i="4" s="1"/>
  <c r="G8" i="2"/>
  <c r="G45" i="4" s="1"/>
  <c r="H8" i="2"/>
  <c r="G44" i="4" s="1"/>
  <c r="B9" i="2"/>
  <c r="C49" i="4" s="1"/>
  <c r="C9" i="2"/>
  <c r="D49" i="4" s="1"/>
  <c r="D9" i="2"/>
  <c r="E49" i="4" s="1"/>
  <c r="E9" i="2"/>
  <c r="I9" i="2" s="1"/>
  <c r="H49" i="4" s="1"/>
  <c r="F9" i="2"/>
  <c r="F49" i="4" s="1"/>
  <c r="G9" i="2"/>
  <c r="G50" i="4" s="1"/>
  <c r="H9" i="2"/>
  <c r="G49" i="4" s="1"/>
  <c r="B10" i="2"/>
  <c r="C58" i="4" s="1"/>
  <c r="C10" i="2"/>
  <c r="D58" i="4" s="1"/>
  <c r="D10" i="2"/>
  <c r="E58" i="4" s="1"/>
  <c r="E10" i="2"/>
  <c r="I10" i="2" s="1"/>
  <c r="H58" i="4" s="1"/>
  <c r="F10" i="2"/>
  <c r="F58" i="4" s="1"/>
  <c r="G10" i="2"/>
  <c r="G59" i="4" s="1"/>
  <c r="H10" i="2"/>
  <c r="G58" i="4" s="1"/>
  <c r="B11" i="2"/>
  <c r="C63" i="4" s="1"/>
  <c r="C11" i="2"/>
  <c r="D63" i="4" s="1"/>
  <c r="D11" i="2"/>
  <c r="E63" i="4" s="1"/>
  <c r="E11" i="2"/>
  <c r="I11" i="2" s="1"/>
  <c r="H63" i="4" s="1"/>
  <c r="F11" i="2"/>
  <c r="F63" i="4" s="1"/>
  <c r="G11" i="2"/>
  <c r="G64" i="4" s="1"/>
  <c r="H11" i="2"/>
  <c r="G63" i="4" s="1"/>
  <c r="H2" i="2"/>
  <c r="G14" i="4" s="1"/>
  <c r="G2" i="2"/>
  <c r="G15" i="4" s="1"/>
  <c r="F2" i="2"/>
  <c r="F14" i="4" s="1"/>
  <c r="E2" i="2"/>
  <c r="I2" i="2" s="1"/>
  <c r="H14" i="4" s="1"/>
  <c r="D2" i="2"/>
  <c r="E14" i="4" s="1"/>
  <c r="C2" i="2"/>
  <c r="D14" i="4" s="1"/>
  <c r="B2" i="2"/>
  <c r="C14" i="4" s="1"/>
  <c r="J12" i="2"/>
  <c r="J11" i="2"/>
  <c r="J3" i="2"/>
  <c r="J4" i="2"/>
  <c r="J5" i="2"/>
  <c r="J6" i="2"/>
  <c r="J7" i="2"/>
  <c r="J8" i="2"/>
  <c r="J9" i="2"/>
  <c r="J10" i="2"/>
  <c r="J2" i="2"/>
  <c r="A5" i="11"/>
  <c r="K2" i="11"/>
  <c r="K42" i="6" l="1"/>
  <c r="F69" i="4"/>
  <c r="I12" i="2"/>
  <c r="H68" i="4" s="1"/>
  <c r="I26" i="2"/>
  <c r="H134" i="4" s="1"/>
  <c r="F135" i="4"/>
  <c r="F130" i="4"/>
  <c r="I25" i="2"/>
  <c r="H129" i="4" s="1"/>
  <c r="I24" i="2"/>
  <c r="H124" i="4" s="1"/>
  <c r="F125" i="4"/>
  <c r="I22" i="2"/>
  <c r="H119" i="4" s="1"/>
  <c r="F120" i="4"/>
  <c r="F115" i="4"/>
  <c r="I21" i="2"/>
  <c r="H114" i="4" s="1"/>
  <c r="I20" i="2"/>
  <c r="H108" i="4" s="1"/>
  <c r="F109" i="4"/>
  <c r="F104" i="4"/>
  <c r="I19" i="2"/>
  <c r="H103" i="4" s="1"/>
  <c r="I18" i="2"/>
  <c r="H98" i="4" s="1"/>
  <c r="F99" i="4"/>
  <c r="F94" i="4"/>
  <c r="I17" i="2"/>
  <c r="H93" i="4" s="1"/>
  <c r="I16" i="2"/>
  <c r="H88" i="4" s="1"/>
  <c r="F89" i="4"/>
  <c r="F84" i="4"/>
  <c r="I15" i="2"/>
  <c r="H83" i="4" s="1"/>
  <c r="I14" i="2"/>
  <c r="H78" i="4" s="1"/>
  <c r="F79" i="4"/>
  <c r="F74" i="4"/>
  <c r="I13" i="2"/>
  <c r="H73" i="4" s="1"/>
  <c r="K40" i="11"/>
  <c r="F20" i="4"/>
  <c r="F25" i="4"/>
  <c r="F30" i="4"/>
  <c r="F35" i="4"/>
  <c r="F40" i="4"/>
  <c r="F45" i="4"/>
  <c r="F50" i="4"/>
  <c r="F59" i="4"/>
  <c r="F64" i="4"/>
  <c r="F15" i="4"/>
</calcChain>
</file>

<file path=xl/sharedStrings.xml><?xml version="1.0" encoding="utf-8"?>
<sst xmlns="http://schemas.openxmlformats.org/spreadsheetml/2006/main" count="259" uniqueCount="75">
  <si>
    <t>申込番号</t>
    <rPh sb="0" eb="1">
      <t>モウ</t>
    </rPh>
    <rPh sb="1" eb="2">
      <t>コ</t>
    </rPh>
    <rPh sb="2" eb="4">
      <t>バンゴウ</t>
    </rPh>
    <phoneticPr fontId="6"/>
  </si>
  <si>
    <t>部門・種類</t>
    <rPh sb="0" eb="1">
      <t>ブ</t>
    </rPh>
    <rPh sb="1" eb="2">
      <t>モン</t>
    </rPh>
    <rPh sb="3" eb="5">
      <t>シュルイ</t>
    </rPh>
    <phoneticPr fontId="6"/>
  </si>
  <si>
    <t>学年</t>
    <rPh sb="0" eb="2">
      <t>ガクネン</t>
    </rPh>
    <phoneticPr fontId="6"/>
  </si>
  <si>
    <r>
      <rPr>
        <sz val="8"/>
        <rFont val="HG丸ｺﾞｼｯｸM-PRO"/>
        <family val="3"/>
        <charset val="128"/>
      </rPr>
      <t>（上段にふりがな）</t>
    </r>
    <r>
      <rPr>
        <sz val="12"/>
        <rFont val="HG丸ｺﾞｼｯｸM-PRO"/>
        <family val="3"/>
        <charset val="128"/>
      </rPr>
      <t xml:space="preserve">
作品題名</t>
    </r>
    <rPh sb="1" eb="3">
      <t>ジョウダン</t>
    </rPh>
    <phoneticPr fontId="6"/>
  </si>
  <si>
    <t>緊急連絡先（任意）</t>
    <rPh sb="0" eb="2">
      <t>キンキュウ</t>
    </rPh>
    <rPh sb="2" eb="5">
      <t>レンラクサキ</t>
    </rPh>
    <rPh sb="6" eb="8">
      <t>ニンイ</t>
    </rPh>
    <phoneticPr fontId="6"/>
  </si>
  <si>
    <t>記入例</t>
    <rPh sb="0" eb="2">
      <t>キニュウ</t>
    </rPh>
    <rPh sb="2" eb="3">
      <t>レイ</t>
    </rPh>
    <phoneticPr fontId="5"/>
  </si>
  <si>
    <t>申込番号</t>
    <rPh sb="0" eb="1">
      <t>モウ</t>
    </rPh>
    <rPh sb="1" eb="2">
      <t>コ</t>
    </rPh>
    <rPh sb="2" eb="4">
      <t>バンゴウ</t>
    </rPh>
    <phoneticPr fontId="5"/>
  </si>
  <si>
    <t>部門・種類</t>
    <rPh sb="0" eb="1">
      <t>ブ</t>
    </rPh>
    <rPh sb="1" eb="2">
      <t>モン</t>
    </rPh>
    <rPh sb="3" eb="5">
      <t>シュルイ</t>
    </rPh>
    <phoneticPr fontId="5"/>
  </si>
  <si>
    <t>学年</t>
    <rPh sb="0" eb="2">
      <t>ガクネン</t>
    </rPh>
    <phoneticPr fontId="5"/>
  </si>
  <si>
    <r>
      <t>氏名</t>
    </r>
    <r>
      <rPr>
        <sz val="8"/>
        <rFont val="HG丸ｺﾞｼｯｸM-PRO"/>
        <family val="3"/>
        <charset val="128"/>
      </rPr>
      <t>（上段にふりがな）</t>
    </r>
    <rPh sb="0" eb="2">
      <t>シメイ</t>
    </rPh>
    <rPh sb="3" eb="5">
      <t>ジョウダン</t>
    </rPh>
    <phoneticPr fontId="5"/>
  </si>
  <si>
    <r>
      <t>作品題名</t>
    </r>
    <r>
      <rPr>
        <sz val="8"/>
        <rFont val="HG丸ｺﾞｼｯｸM-PRO"/>
        <family val="3"/>
        <charset val="128"/>
      </rPr>
      <t>（上段にふりがな）</t>
    </r>
    <rPh sb="0" eb="2">
      <t>サクヒン</t>
    </rPh>
    <rPh sb="2" eb="4">
      <t>ダイメイ</t>
    </rPh>
    <rPh sb="5" eb="7">
      <t>ジョウダン</t>
    </rPh>
    <phoneticPr fontId="5"/>
  </si>
  <si>
    <t>学　　校　　名　</t>
    <rPh sb="0" eb="1">
      <t>ガク</t>
    </rPh>
    <rPh sb="3" eb="4">
      <t>コウ</t>
    </rPh>
    <rPh sb="6" eb="7">
      <t>メイ</t>
    </rPh>
    <phoneticPr fontId="5"/>
  </si>
  <si>
    <t>絵画・油彩画</t>
    <rPh sb="0" eb="2">
      <t>カイガ</t>
    </rPh>
    <rPh sb="3" eb="5">
      <t>ユサイ</t>
    </rPh>
    <rPh sb="5" eb="6">
      <t>ガ</t>
    </rPh>
    <phoneticPr fontId="5"/>
  </si>
  <si>
    <t>北九州 太郎</t>
    <rPh sb="0" eb="3">
      <t>キタキュウシュウ</t>
    </rPh>
    <rPh sb="4" eb="6">
      <t>タロウ</t>
    </rPh>
    <phoneticPr fontId="5"/>
  </si>
  <si>
    <t>きたきゅうしゅう　たろう</t>
    <phoneticPr fontId="5"/>
  </si>
  <si>
    <t>北九州の町並み</t>
    <rPh sb="0" eb="3">
      <t>キタキュウシュウ</t>
    </rPh>
    <rPh sb="4" eb="6">
      <t>マチナ</t>
    </rPh>
    <phoneticPr fontId="5"/>
  </si>
  <si>
    <t>きたきゅうしゅうのまちなみ</t>
    <phoneticPr fontId="5"/>
  </si>
  <si>
    <t>美術高等学校</t>
    <rPh sb="0" eb="2">
      <t>ビジュツ</t>
    </rPh>
    <rPh sb="2" eb="4">
      <t>コウトウ</t>
    </rPh>
    <rPh sb="4" eb="6">
      <t>ガッコウ</t>
    </rPh>
    <phoneticPr fontId="11"/>
  </si>
  <si>
    <t>令和6年度北九州地区美術・工芸展『出品票』</t>
    <rPh sb="17" eb="19">
      <t>シュッピン</t>
    </rPh>
    <rPh sb="19" eb="20">
      <t>ヒョウ</t>
    </rPh>
    <phoneticPr fontId="12"/>
  </si>
  <si>
    <t>大きさ・縦横</t>
    <rPh sb="0" eb="1">
      <t>オオ</t>
    </rPh>
    <rPh sb="4" eb="6">
      <t>タテヨコ</t>
    </rPh>
    <phoneticPr fontId="5"/>
  </si>
  <si>
    <t>大きさ・縦横</t>
    <rPh sb="0" eb="1">
      <t>オオ</t>
    </rPh>
    <rPh sb="4" eb="6">
      <t>タテヨコ</t>
    </rPh>
    <phoneticPr fontId="6"/>
  </si>
  <si>
    <t>令和６年度　北九州地区美術・工芸展　出品申込書</t>
    <rPh sb="0" eb="2">
      <t>レイワ</t>
    </rPh>
    <rPh sb="3" eb="5">
      <t>ネンド</t>
    </rPh>
    <rPh sb="6" eb="9">
      <t>キタキュウシュウ</t>
    </rPh>
    <rPh sb="9" eb="11">
      <t>チク</t>
    </rPh>
    <rPh sb="11" eb="13">
      <t>ビジュツ</t>
    </rPh>
    <rPh sb="14" eb="17">
      <t>コウゲイテン</t>
    </rPh>
    <rPh sb="18" eb="20">
      <t>シュッピン</t>
    </rPh>
    <rPh sb="20" eb="22">
      <t>モウシコミ</t>
    </rPh>
    <rPh sb="22" eb="23">
      <t>ショ</t>
    </rPh>
    <phoneticPr fontId="6"/>
  </si>
  <si>
    <t>点</t>
    <rPh sb="0" eb="1">
      <t>テン</t>
    </rPh>
    <phoneticPr fontId="19"/>
  </si>
  <si>
    <t>メールアドレス</t>
    <phoneticPr fontId="19"/>
  </si>
  <si>
    <t>職名</t>
    <rPh sb="0" eb="2">
      <t>ショクメイ</t>
    </rPh>
    <phoneticPr fontId="19"/>
  </si>
  <si>
    <t>生徒研修会
参加は〇</t>
    <rPh sb="0" eb="2">
      <t>セイト</t>
    </rPh>
    <rPh sb="2" eb="5">
      <t>ケンシュウカイ</t>
    </rPh>
    <rPh sb="6" eb="8">
      <t>サンカ</t>
    </rPh>
    <phoneticPr fontId="6"/>
  </si>
  <si>
    <t>学校名</t>
    <rPh sb="0" eb="2">
      <t>ガッコウ</t>
    </rPh>
    <rPh sb="2" eb="3">
      <t>メイ</t>
    </rPh>
    <phoneticPr fontId="6"/>
  </si>
  <si>
    <t>学校長名</t>
    <rPh sb="0" eb="4">
      <t>ガッコウチョウメイ</t>
    </rPh>
    <phoneticPr fontId="6"/>
  </si>
  <si>
    <t>連絡先</t>
    <rPh sb="0" eb="3">
      <t>レンラクサキ</t>
    </rPh>
    <phoneticPr fontId="19"/>
  </si>
  <si>
    <t>総出品数</t>
    <rPh sb="0" eb="1">
      <t>ソウ</t>
    </rPh>
    <rPh sb="1" eb="3">
      <t>シュッピン</t>
    </rPh>
    <rPh sb="3" eb="4">
      <t>スウ</t>
    </rPh>
    <phoneticPr fontId="19"/>
  </si>
  <si>
    <t>出品責任者氏名</t>
    <rPh sb="0" eb="2">
      <t>シュッピン</t>
    </rPh>
    <rPh sb="2" eb="5">
      <t>セキニンシャ</t>
    </rPh>
    <rPh sb="5" eb="7">
      <t>シメイ</t>
    </rPh>
    <phoneticPr fontId="19"/>
  </si>
  <si>
    <t>搬入・展示・審査</t>
    <rPh sb="0" eb="2">
      <t>ハンニュウ</t>
    </rPh>
    <rPh sb="3" eb="5">
      <t>テンジ</t>
    </rPh>
    <rPh sb="6" eb="8">
      <t>シンサ</t>
    </rPh>
    <phoneticPr fontId="19"/>
  </si>
  <si>
    <t>搬出</t>
    <rPh sb="0" eb="2">
      <t>ハンシュツ</t>
    </rPh>
    <phoneticPr fontId="19"/>
  </si>
  <si>
    <t>８月１９日（月）</t>
    <rPh sb="1" eb="2">
      <t>ガツ</t>
    </rPh>
    <rPh sb="4" eb="5">
      <t>ニチ</t>
    </rPh>
    <rPh sb="6" eb="7">
      <t>ツキ</t>
    </rPh>
    <phoneticPr fontId="19"/>
  </si>
  <si>
    <t>８月２５日（日）</t>
    <rPh sb="1" eb="2">
      <t>ガツ</t>
    </rPh>
    <rPh sb="4" eb="5">
      <t>ニチ</t>
    </rPh>
    <rPh sb="6" eb="7">
      <t>ヒ</t>
    </rPh>
    <phoneticPr fontId="19"/>
  </si>
  <si>
    <t>八幡中央高等学校　椛田宛　　ＦＡＸ：０９３－６６２－７５５６</t>
    <rPh sb="0" eb="2">
      <t>ヤハタ</t>
    </rPh>
    <rPh sb="2" eb="4">
      <t>チュウオウ</t>
    </rPh>
    <rPh sb="4" eb="6">
      <t>コウトウ</t>
    </rPh>
    <rPh sb="6" eb="8">
      <t>ガッコウ</t>
    </rPh>
    <rPh sb="9" eb="11">
      <t>カバタ</t>
    </rPh>
    <rPh sb="11" eb="12">
      <t>アテ</t>
    </rPh>
    <phoneticPr fontId="23"/>
  </si>
  <si>
    <t>令和６年北九州地区美術・工芸展（地区大会）　事前調査票</t>
    <rPh sb="0" eb="2">
      <t>レイワ</t>
    </rPh>
    <rPh sb="3" eb="4">
      <t>ネン</t>
    </rPh>
    <rPh sb="4" eb="7">
      <t>キタキュウシュウ</t>
    </rPh>
    <rPh sb="7" eb="9">
      <t>チク</t>
    </rPh>
    <rPh sb="9" eb="11">
      <t>ビジュツ</t>
    </rPh>
    <rPh sb="12" eb="14">
      <t>コウゲイ</t>
    </rPh>
    <rPh sb="14" eb="15">
      <t>テン</t>
    </rPh>
    <rPh sb="16" eb="18">
      <t>チク</t>
    </rPh>
    <rPh sb="18" eb="20">
      <t>タイカイ</t>
    </rPh>
    <rPh sb="22" eb="24">
      <t>ジゼン</t>
    </rPh>
    <rPh sb="24" eb="26">
      <t>チョウサ</t>
    </rPh>
    <rPh sb="26" eb="27">
      <t>ヒョウ</t>
    </rPh>
    <phoneticPr fontId="23"/>
  </si>
  <si>
    <r>
      <t>①</t>
    </r>
    <r>
      <rPr>
        <sz val="12"/>
        <color theme="1"/>
        <rFont val="ＭＳ Ｐゴシック"/>
        <family val="3"/>
        <charset val="128"/>
        <scheme val="minor"/>
      </rPr>
      <t>地区大会に参加</t>
    </r>
    <r>
      <rPr>
        <sz val="11"/>
        <color theme="1"/>
        <rFont val="ＭＳ Ｐゴシック"/>
        <family val="3"/>
        <charset val="128"/>
        <scheme val="minor"/>
      </rPr>
      <t>　　　　　　　　　　　　　　　</t>
    </r>
    <r>
      <rPr>
        <sz val="16"/>
        <color theme="1"/>
        <rFont val="ＭＳ Ｐゴシック"/>
        <family val="3"/>
        <charset val="128"/>
        <scheme val="minor"/>
      </rPr>
      <t>する　　　　・　　　　　しない</t>
    </r>
    <rPh sb="1" eb="3">
      <t>チク</t>
    </rPh>
    <rPh sb="3" eb="5">
      <t>タイカイ</t>
    </rPh>
    <rPh sb="6" eb="8">
      <t>サンカ</t>
    </rPh>
    <phoneticPr fontId="23"/>
  </si>
  <si>
    <r>
      <t>②会期中の受付について、</t>
    </r>
    <r>
      <rPr>
        <b/>
        <u/>
        <sz val="14"/>
        <color theme="1"/>
        <rFont val="ＭＳ Ｐゴシック"/>
        <family val="3"/>
        <charset val="128"/>
        <scheme val="minor"/>
      </rPr>
      <t>ご都合が悪い時間帯に×印</t>
    </r>
    <r>
      <rPr>
        <sz val="12"/>
        <color theme="1"/>
        <rFont val="ＭＳ Ｐゴシック"/>
        <family val="2"/>
        <charset val="128"/>
        <scheme val="minor"/>
      </rPr>
      <t>をお願いします。</t>
    </r>
    <rPh sb="1" eb="4">
      <t>カイキチュウ</t>
    </rPh>
    <rPh sb="5" eb="7">
      <t>ウケツケ</t>
    </rPh>
    <rPh sb="13" eb="15">
      <t>ツゴウ</t>
    </rPh>
    <rPh sb="16" eb="17">
      <t>ワル</t>
    </rPh>
    <rPh sb="18" eb="21">
      <t>ジカンタイ</t>
    </rPh>
    <rPh sb="23" eb="24">
      <t>ジルシ</t>
    </rPh>
    <rPh sb="26" eb="27">
      <t>ネガ</t>
    </rPh>
    <phoneticPr fontId="23"/>
  </si>
  <si>
    <t>午前（９：３０～１３：３０）</t>
    <rPh sb="0" eb="2">
      <t>ゴゼン</t>
    </rPh>
    <phoneticPr fontId="23"/>
  </si>
  <si>
    <t>午後（１３：３０～１７：３０）</t>
    <rPh sb="0" eb="2">
      <t>ゴゴ</t>
    </rPh>
    <phoneticPr fontId="23"/>
  </si>
  <si>
    <t>８月２０日（火）</t>
    <rPh sb="1" eb="2">
      <t>ガツ</t>
    </rPh>
    <rPh sb="4" eb="5">
      <t>ニチ</t>
    </rPh>
    <rPh sb="6" eb="7">
      <t>ヒ</t>
    </rPh>
    <phoneticPr fontId="23"/>
  </si>
  <si>
    <t>８月２１日（水）</t>
    <rPh sb="1" eb="2">
      <t>ガツ</t>
    </rPh>
    <rPh sb="4" eb="5">
      <t>ニチ</t>
    </rPh>
    <rPh sb="6" eb="7">
      <t>ミズ</t>
    </rPh>
    <phoneticPr fontId="23"/>
  </si>
  <si>
    <t>８月２２日（木）</t>
    <rPh sb="1" eb="2">
      <t>ガツ</t>
    </rPh>
    <rPh sb="4" eb="5">
      <t>ニチ</t>
    </rPh>
    <rPh sb="6" eb="7">
      <t>モク</t>
    </rPh>
    <phoneticPr fontId="23"/>
  </si>
  <si>
    <t>８月２３日（金）</t>
    <rPh sb="1" eb="2">
      <t>ガツ</t>
    </rPh>
    <rPh sb="4" eb="5">
      <t>ニチ</t>
    </rPh>
    <rPh sb="6" eb="7">
      <t>キン</t>
    </rPh>
    <phoneticPr fontId="23"/>
  </si>
  <si>
    <t>８月２４日（土）</t>
    <rPh sb="1" eb="2">
      <t>ガツ</t>
    </rPh>
    <rPh sb="4" eb="5">
      <t>ニチ</t>
    </rPh>
    <rPh sb="6" eb="7">
      <t>ツチ</t>
    </rPh>
    <phoneticPr fontId="23"/>
  </si>
  <si>
    <t>８月２５日（日）</t>
    <rPh sb="1" eb="2">
      <t>ガツ</t>
    </rPh>
    <rPh sb="4" eb="5">
      <t>ニチ</t>
    </rPh>
    <rPh sb="6" eb="7">
      <t>ニチ</t>
    </rPh>
    <phoneticPr fontId="23"/>
  </si>
  <si>
    <t>学校名</t>
    <rPh sb="0" eb="2">
      <t>ガッコウ</t>
    </rPh>
    <rPh sb="2" eb="3">
      <t>メイ</t>
    </rPh>
    <phoneticPr fontId="23"/>
  </si>
  <si>
    <t>顧問氏名</t>
    <rPh sb="0" eb="2">
      <t>コモン</t>
    </rPh>
    <rPh sb="2" eb="4">
      <t>シメイ</t>
    </rPh>
    <phoneticPr fontId="23"/>
  </si>
  <si>
    <t>高等学校</t>
    <rPh sb="0" eb="4">
      <t>コウトウガッコウ</t>
    </rPh>
    <phoneticPr fontId="23"/>
  </si>
  <si>
    <t>氏名</t>
    <phoneticPr fontId="19"/>
  </si>
  <si>
    <r>
      <rPr>
        <sz val="8"/>
        <rFont val="HG丸ｺﾞｼｯｸM-PRO"/>
        <family val="3"/>
        <charset val="128"/>
      </rPr>
      <t>（上段にふりがな）</t>
    </r>
    <r>
      <rPr>
        <sz val="12"/>
        <rFont val="HG丸ｺﾞｼｯｸM-PRO"/>
        <family val="3"/>
        <charset val="128"/>
      </rPr>
      <t xml:space="preserve">
氏　名</t>
    </r>
    <rPh sb="1" eb="3">
      <t>ジョウダン</t>
    </rPh>
    <rPh sb="10" eb="11">
      <t>シ</t>
    </rPh>
    <rPh sb="12" eb="13">
      <t>ナ</t>
    </rPh>
    <phoneticPr fontId="6"/>
  </si>
  <si>
    <t>印</t>
    <phoneticPr fontId="19"/>
  </si>
  <si>
    <t>※19日に限り非常勤講師の先生に対して審査謝金等を支給いたします</t>
    <rPh sb="5" eb="6">
      <t>カギ</t>
    </rPh>
    <rPh sb="7" eb="10">
      <t>ヒジョウキン</t>
    </rPh>
    <phoneticPr fontId="19"/>
  </si>
  <si>
    <t>※手書きの際は出品票と一致するよう申込番号等にご注意ください。</t>
    <rPh sb="1" eb="3">
      <t>テガ</t>
    </rPh>
    <rPh sb="5" eb="6">
      <t>サイ</t>
    </rPh>
    <rPh sb="7" eb="10">
      <t>シュッピンヒョウ</t>
    </rPh>
    <rPh sb="11" eb="13">
      <t>イッチ</t>
    </rPh>
    <rPh sb="17" eb="21">
      <t>モウシコミバンゴウ</t>
    </rPh>
    <rPh sb="21" eb="22">
      <t>トウ</t>
    </rPh>
    <rPh sb="24" eb="26">
      <t>チュウイ</t>
    </rPh>
    <phoneticPr fontId="19"/>
  </si>
  <si>
    <t>　また、８月19日（月）搬入時に公印の入ったものを改めてご提出ください。　合計２回提出いただきます。</t>
    <rPh sb="16" eb="18">
      <t>コウイン</t>
    </rPh>
    <rPh sb="19" eb="20">
      <t>ハイ</t>
    </rPh>
    <rPh sb="25" eb="26">
      <t>アラタ</t>
    </rPh>
    <rPh sb="29" eb="31">
      <t>テイシュツ</t>
    </rPh>
    <rPh sb="37" eb="39">
      <t>ゴウケイ</t>
    </rPh>
    <rPh sb="40" eb="41">
      <t>カイ</t>
    </rPh>
    <rPh sb="41" eb="43">
      <t>テイシュツ</t>
    </rPh>
    <phoneticPr fontId="19"/>
  </si>
  <si>
    <t>7/19にメール送信される場合は印は不要です。</t>
    <rPh sb="8" eb="10">
      <t>ソウシン</t>
    </rPh>
    <rPh sb="13" eb="15">
      <t>バアイ</t>
    </rPh>
    <rPh sb="16" eb="17">
      <t>イン</t>
    </rPh>
    <rPh sb="18" eb="20">
      <t>フヨウ</t>
    </rPh>
    <phoneticPr fontId="19"/>
  </si>
  <si>
    <t>学校名（正式名称をご記入ください）</t>
    <rPh sb="0" eb="2">
      <t>ガッコウ</t>
    </rPh>
    <rPh sb="2" eb="3">
      <t>メイ</t>
    </rPh>
    <rPh sb="4" eb="8">
      <t>セイシキメイショウ</t>
    </rPh>
    <rPh sb="10" eb="12">
      <t>キニュウ</t>
    </rPh>
    <phoneticPr fontId="6"/>
  </si>
  <si>
    <t>立体作品は幅＊奥行き＊高さ（ｃｍ）</t>
    <rPh sb="0" eb="4">
      <t>リッタイサクヒン</t>
    </rPh>
    <rPh sb="5" eb="6">
      <t>ハバ</t>
    </rPh>
    <rPh sb="7" eb="9">
      <t>オクユ</t>
    </rPh>
    <rPh sb="11" eb="12">
      <t>タカ</t>
    </rPh>
    <phoneticPr fontId="19"/>
  </si>
  <si>
    <r>
      <rPr>
        <b/>
        <sz val="12"/>
        <rFont val="HG丸ｺﾞｼｯｸM-PRO"/>
        <family val="3"/>
        <charset val="128"/>
      </rPr>
      <t>搬入出引率・出席教員</t>
    </r>
    <r>
      <rPr>
        <sz val="12"/>
        <rFont val="HG丸ｺﾞｼｯｸM-PRO"/>
        <family val="3"/>
        <charset val="128"/>
      </rPr>
      <t>　</t>
    </r>
    <r>
      <rPr>
        <sz val="8"/>
        <rFont val="HG丸ｺﾞｼｯｸM-PRO"/>
        <family val="3"/>
        <charset val="128"/>
      </rPr>
      <t>※必ずご記入ください。2・3欄は複数参加の場合のみ記入。緊急連絡先は、大会当日の緊急時のみ使用いたします。</t>
    </r>
    <rPh sb="0" eb="3">
      <t>ハンニュウシュツ</t>
    </rPh>
    <rPh sb="3" eb="5">
      <t>インソツ</t>
    </rPh>
    <rPh sb="6" eb="8">
      <t>シュッセキ</t>
    </rPh>
    <rPh sb="8" eb="10">
      <t>キョウイン</t>
    </rPh>
    <rPh sb="12" eb="13">
      <t>カナラ</t>
    </rPh>
    <rPh sb="15" eb="17">
      <t>キニュウ</t>
    </rPh>
    <rPh sb="25" eb="26">
      <t>ラン</t>
    </rPh>
    <rPh sb="27" eb="29">
      <t>フクスウ</t>
    </rPh>
    <rPh sb="29" eb="31">
      <t>サンカ</t>
    </rPh>
    <rPh sb="32" eb="34">
      <t>バアイ</t>
    </rPh>
    <rPh sb="36" eb="38">
      <t>キニュウ</t>
    </rPh>
    <rPh sb="39" eb="41">
      <t>キンキュウ</t>
    </rPh>
    <rPh sb="41" eb="44">
      <t>レンラクサキ</t>
    </rPh>
    <rPh sb="46" eb="48">
      <t>タイカイ</t>
    </rPh>
    <rPh sb="48" eb="50">
      <t>トウジツ</t>
    </rPh>
    <rPh sb="51" eb="54">
      <t>キンキュウジ</t>
    </rPh>
    <rPh sb="56" eb="58">
      <t>シヨウ</t>
    </rPh>
    <phoneticPr fontId="6"/>
  </si>
  <si>
    <t>氏名</t>
    <rPh sb="0" eb="2">
      <t>シメイ</t>
    </rPh>
    <phoneticPr fontId="6"/>
  </si>
  <si>
    <t>ふりがな</t>
    <phoneticPr fontId="5"/>
  </si>
  <si>
    <t>作品題名</t>
    <rPh sb="0" eb="4">
      <t>サクヒンダイメイ</t>
    </rPh>
    <phoneticPr fontId="5"/>
  </si>
  <si>
    <t>ふりがな</t>
    <phoneticPr fontId="6"/>
  </si>
  <si>
    <t>研修会</t>
    <rPh sb="0" eb="3">
      <t>ケンシュウカイ</t>
    </rPh>
    <phoneticPr fontId="6"/>
  </si>
  <si>
    <t>学校名</t>
    <rPh sb="0" eb="3">
      <t>ガッコウメイ</t>
    </rPh>
    <phoneticPr fontId="5"/>
  </si>
  <si>
    <t>※この用紙は２枚目です</t>
    <rPh sb="3" eb="5">
      <t>ヨウシ</t>
    </rPh>
    <rPh sb="7" eb="9">
      <t>マイメ</t>
    </rPh>
    <phoneticPr fontId="19"/>
  </si>
  <si>
    <t>※生徒研修会〈8月25日(日) 15:30～16:30〉への参加　　○・×を記入してください。</t>
    <rPh sb="1" eb="3">
      <t>セイト</t>
    </rPh>
    <rPh sb="3" eb="6">
      <t>ケンシュウカイ</t>
    </rPh>
    <rPh sb="30" eb="32">
      <t>サンカ</t>
    </rPh>
    <rPh sb="38" eb="40">
      <t>キニュウ</t>
    </rPh>
    <phoneticPr fontId="19"/>
  </si>
  <si>
    <t>F50縦</t>
    <rPh sb="3" eb="4">
      <t>タテ</t>
    </rPh>
    <phoneticPr fontId="5"/>
  </si>
  <si>
    <t>※データで申込書等の様式が必要な方は、要項に記載のサイトからダウンロードするか</t>
    <rPh sb="5" eb="8">
      <t>モウシコミショ</t>
    </rPh>
    <rPh sb="8" eb="9">
      <t>ナド</t>
    </rPh>
    <rPh sb="10" eb="12">
      <t>ヨウシキ</t>
    </rPh>
    <rPh sb="13" eb="15">
      <t>ヒツヨウ</t>
    </rPh>
    <rPh sb="16" eb="17">
      <t>カタ</t>
    </rPh>
    <rPh sb="19" eb="21">
      <t>ヨウコウ</t>
    </rPh>
    <rPh sb="22" eb="24">
      <t>キサイ</t>
    </rPh>
    <phoneticPr fontId="6"/>
  </si>
  <si>
    <r>
      <t>※必要事項を記入の上、</t>
    </r>
    <r>
      <rPr>
        <u/>
        <sz val="11"/>
        <rFont val="HG丸ｺﾞｼｯｸM-PRO"/>
        <family val="3"/>
        <charset val="128"/>
      </rPr>
      <t>7月19日（金）締切で【メールor郵送orFAX】などでご提出ください。</t>
    </r>
    <r>
      <rPr>
        <sz val="10"/>
        <rFont val="HG丸ｺﾞｼｯｸM-PRO"/>
        <family val="3"/>
        <charset val="128"/>
      </rPr>
      <t/>
    </r>
    <rPh sb="1" eb="3">
      <t>ヒツヨウ</t>
    </rPh>
    <rPh sb="3" eb="5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キン</t>
    </rPh>
    <rPh sb="19" eb="21">
      <t>シメキリ</t>
    </rPh>
    <rPh sb="40" eb="42">
      <t>テイシュツ</t>
    </rPh>
    <phoneticPr fontId="6"/>
  </si>
  <si>
    <r>
      <t>　八幡中央高等学校　椛田（かばた）までメールでご連絡ください。　</t>
    </r>
    <r>
      <rPr>
        <sz val="12"/>
        <rFont val="HG丸ｺﾞｼｯｸM-PRO"/>
        <family val="3"/>
        <charset val="128"/>
      </rPr>
      <t>Email：</t>
    </r>
    <r>
      <rPr>
        <b/>
        <sz val="12"/>
        <rFont val="HG丸ｺﾞｼｯｸM-PRO"/>
        <family val="3"/>
        <charset val="128"/>
      </rPr>
      <t>kabata-r1@fku.ed.jp</t>
    </r>
    <rPh sb="1" eb="9">
      <t>ヤハタチュウオウコウトウガッコウ</t>
    </rPh>
    <rPh sb="10" eb="12">
      <t>カバタ</t>
    </rPh>
    <rPh sb="24" eb="26">
      <t>レンラク</t>
    </rPh>
    <phoneticPr fontId="19"/>
  </si>
  <si>
    <t>７/８（月）までに、送信表等つけずにこのままFAXにて送信ください。</t>
    <rPh sb="4" eb="5">
      <t>ツキ</t>
    </rPh>
    <phoneticPr fontId="19"/>
  </si>
  <si>
    <t>※予定でかまいませんので○で囲んでください</t>
    <rPh sb="1" eb="3">
      <t>ヨテイ</t>
    </rPh>
    <rPh sb="14" eb="15">
      <t>カコ</t>
    </rPh>
    <phoneticPr fontId="23"/>
  </si>
  <si>
    <r>
      <t>8/19提出時には印刷・</t>
    </r>
    <r>
      <rPr>
        <b/>
        <u/>
        <sz val="12"/>
        <rFont val="HG丸ｺﾞｼｯｸM-PRO"/>
        <family val="3"/>
        <charset val="128"/>
      </rPr>
      <t>押印</t>
    </r>
    <r>
      <rPr>
        <sz val="12"/>
        <rFont val="HG丸ｺﾞｼｯｸM-PRO"/>
        <family val="3"/>
        <charset val="128"/>
      </rPr>
      <t>したものをご提出ください。</t>
    </r>
    <rPh sb="4" eb="7">
      <t>テイシュツジ</t>
    </rPh>
    <rPh sb="9" eb="11">
      <t>インサツ</t>
    </rPh>
    <rPh sb="12" eb="14">
      <t>オウイン</t>
    </rPh>
    <rPh sb="13" eb="14">
      <t>イン</t>
    </rPh>
    <rPh sb="20" eb="22">
      <t>テイシュツ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</si>
</sst>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theme="1" tint="0.499984740745262"/>
      <name val="ＭＳ Ｐゴシック"/>
      <family val="3"/>
      <charset val="128"/>
      <scheme val="minor"/>
    </font>
    <font>
      <sz val="6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0" xfId="0" applyFont="1" applyBorder="1" applyAlignment="1"/>
    <xf numFmtId="0" fontId="9" fillId="0" borderId="0" xfId="0" applyFont="1" applyBorder="1" applyAlignment="1"/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0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34" xfId="0" applyFont="1" applyBorder="1" applyAlignment="1">
      <alignment vertical="center"/>
    </xf>
    <xf numFmtId="0" fontId="2" fillId="0" borderId="0" xfId="1">
      <alignment vertical="center"/>
    </xf>
    <xf numFmtId="0" fontId="22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2" fillId="0" borderId="8" xfId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2" fillId="0" borderId="8" xfId="1" applyBorder="1" applyAlignment="1">
      <alignment horizontal="right" vertical="center"/>
    </xf>
    <xf numFmtId="0" fontId="2" fillId="0" borderId="8" xfId="1" applyBorder="1">
      <alignment vertical="center"/>
    </xf>
    <xf numFmtId="0" fontId="21" fillId="0" borderId="0" xfId="1" applyFont="1" applyBorder="1" applyAlignment="1">
      <alignment vertical="center"/>
    </xf>
    <xf numFmtId="0" fontId="16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10" fillId="0" borderId="0" xfId="0" applyFont="1" applyBorder="1" applyAlignment="1">
      <alignment horizontal="right" vertical="top"/>
    </xf>
    <xf numFmtId="0" fontId="33" fillId="0" borderId="19" xfId="0" applyFont="1" applyBorder="1" applyAlignment="1">
      <alignment vertical="center"/>
    </xf>
    <xf numFmtId="0" fontId="8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top"/>
    </xf>
    <xf numFmtId="0" fontId="9" fillId="0" borderId="0" xfId="0" applyFont="1">
      <alignment vertical="center"/>
    </xf>
    <xf numFmtId="0" fontId="3" fillId="0" borderId="41" xfId="0" applyFont="1" applyBorder="1" applyAlignment="1"/>
    <xf numFmtId="0" fontId="8" fillId="0" borderId="41" xfId="0" applyFont="1" applyBorder="1" applyAlignment="1">
      <alignment horizontal="center" vertical="top"/>
    </xf>
    <xf numFmtId="0" fontId="9" fillId="0" borderId="41" xfId="0" applyFont="1" applyBorder="1" applyAlignment="1"/>
    <xf numFmtId="0" fontId="10" fillId="0" borderId="41" xfId="0" applyFont="1" applyBorder="1" applyAlignment="1">
      <alignment horizontal="right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34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26" fillId="0" borderId="26" xfId="1" applyFont="1" applyBorder="1" applyAlignment="1">
      <alignment horizontal="center" vertical="center" shrinkToFit="1"/>
    </xf>
    <xf numFmtId="0" fontId="2" fillId="0" borderId="28" xfId="1" applyBorder="1" applyAlignment="1">
      <alignment vertical="center" wrapText="1"/>
    </xf>
    <xf numFmtId="0" fontId="2" fillId="0" borderId="28" xfId="1" applyBorder="1" applyAlignment="1">
      <alignment vertical="center"/>
    </xf>
    <xf numFmtId="0" fontId="24" fillId="0" borderId="17" xfId="1" applyFont="1" applyBorder="1" applyAlignment="1">
      <alignment horizontal="center" vertical="center" shrinkToFit="1"/>
    </xf>
    <xf numFmtId="0" fontId="24" fillId="0" borderId="28" xfId="1" applyFont="1" applyBorder="1" applyAlignment="1">
      <alignment horizontal="center" vertical="center" shrinkToFit="1"/>
    </xf>
    <xf numFmtId="0" fontId="24" fillId="0" borderId="18" xfId="1" applyFont="1" applyBorder="1" applyAlignment="1">
      <alignment horizontal="center" vertical="center" shrinkToFit="1"/>
    </xf>
    <xf numFmtId="0" fontId="22" fillId="0" borderId="0" xfId="1" applyFont="1" applyAlignment="1">
      <alignment horizontal="left" vertical="center" shrinkToFit="1"/>
    </xf>
    <xf numFmtId="0" fontId="26" fillId="0" borderId="0" xfId="1" applyFont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left" vertical="center" shrinkToFit="1"/>
    </xf>
    <xf numFmtId="0" fontId="2" fillId="0" borderId="0" xfId="1" applyAlignment="1">
      <alignment horizontal="left" vertical="center" shrinkToFit="1"/>
    </xf>
    <xf numFmtId="0" fontId="1" fillId="0" borderId="0" xfId="1" applyFont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4" fillId="0" borderId="0" xfId="1" applyFont="1" applyAlignment="1">
      <alignment horizontal="left" vertical="center" shrinkToFit="1"/>
    </xf>
    <xf numFmtId="0" fontId="21" fillId="0" borderId="0" xfId="1" applyFont="1" applyAlignment="1">
      <alignment horizontal="left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6" fillId="0" borderId="7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1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shrinkToFi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0" fontId="9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2456</xdr:colOff>
      <xdr:row>4</xdr:row>
      <xdr:rowOff>330200</xdr:rowOff>
    </xdr:from>
    <xdr:to>
      <xdr:col>3</xdr:col>
      <xdr:colOff>153628</xdr:colOff>
      <xdr:row>5</xdr:row>
      <xdr:rowOff>292100</xdr:rowOff>
    </xdr:to>
    <xdr:sp macro="" textlink="">
      <xdr:nvSpPr>
        <xdr:cNvPr id="5" name="テキスト ボックス 4"/>
        <xdr:cNvSpPr txBox="1"/>
      </xdr:nvSpPr>
      <xdr:spPr>
        <a:xfrm>
          <a:off x="1190521" y="1098345"/>
          <a:ext cx="796413" cy="330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電話番号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15875</xdr:colOff>
      <xdr:row>4</xdr:row>
      <xdr:rowOff>330200</xdr:rowOff>
    </xdr:from>
    <xdr:to>
      <xdr:col>8</xdr:col>
      <xdr:colOff>0</xdr:colOff>
      <xdr:row>5</xdr:row>
      <xdr:rowOff>292100</xdr:rowOff>
    </xdr:to>
    <xdr:sp macro="" textlink="">
      <xdr:nvSpPr>
        <xdr:cNvPr id="7" name="テキスト ボックス 6"/>
        <xdr:cNvSpPr txBox="1"/>
      </xdr:nvSpPr>
      <xdr:spPr>
        <a:xfrm>
          <a:off x="4430149" y="1098345"/>
          <a:ext cx="629367" cy="330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625476</xdr:colOff>
      <xdr:row>11</xdr:row>
      <xdr:rowOff>12700</xdr:rowOff>
    </xdr:from>
    <xdr:to>
      <xdr:col>4</xdr:col>
      <xdr:colOff>204840</xdr:colOff>
      <xdr:row>14</xdr:row>
      <xdr:rowOff>153629</xdr:rowOff>
    </xdr:to>
    <xdr:sp macro="" textlink="">
      <xdr:nvSpPr>
        <xdr:cNvPr id="8" name="テキスト ボックス 7"/>
        <xdr:cNvSpPr txBox="1"/>
      </xdr:nvSpPr>
      <xdr:spPr>
        <a:xfrm>
          <a:off x="2458782" y="2573184"/>
          <a:ext cx="224606" cy="97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  <a:p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</a:p>
        <a:p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</a:p>
      </xdr:txBody>
    </xdr:sp>
    <xdr:clientData/>
  </xdr:twoCellAnchor>
  <xdr:twoCellAnchor>
    <xdr:from>
      <xdr:col>3</xdr:col>
      <xdr:colOff>625476</xdr:colOff>
      <xdr:row>14</xdr:row>
      <xdr:rowOff>12699</xdr:rowOff>
    </xdr:from>
    <xdr:to>
      <xdr:col>4</xdr:col>
      <xdr:colOff>215082</xdr:colOff>
      <xdr:row>17</xdr:row>
      <xdr:rowOff>174112</xdr:rowOff>
    </xdr:to>
    <xdr:sp macro="" textlink="">
      <xdr:nvSpPr>
        <xdr:cNvPr id="11" name="テキスト ボックス 10"/>
        <xdr:cNvSpPr txBox="1"/>
      </xdr:nvSpPr>
      <xdr:spPr>
        <a:xfrm>
          <a:off x="2458782" y="3402780"/>
          <a:ext cx="234848" cy="991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  <a:p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</a:p>
        <a:p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10586</xdr:colOff>
      <xdr:row>3</xdr:row>
      <xdr:rowOff>52918</xdr:rowOff>
    </xdr:from>
    <xdr:to>
      <xdr:col>2</xdr:col>
      <xdr:colOff>158753</xdr:colOff>
      <xdr:row>6</xdr:row>
      <xdr:rowOff>137581</xdr:rowOff>
    </xdr:to>
    <xdr:sp macro="" textlink="">
      <xdr:nvSpPr>
        <xdr:cNvPr id="3" name="テキスト ボックス 2"/>
        <xdr:cNvSpPr txBox="1"/>
      </xdr:nvSpPr>
      <xdr:spPr>
        <a:xfrm>
          <a:off x="10586" y="709085"/>
          <a:ext cx="825500" cy="804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出品申込書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と同じに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なるように</a:t>
          </a:r>
        </a:p>
      </xdr:txBody>
    </xdr:sp>
    <xdr:clientData/>
  </xdr:twoCellAnchor>
  <xdr:twoCellAnchor>
    <xdr:from>
      <xdr:col>1</xdr:col>
      <xdr:colOff>90652</xdr:colOff>
      <xdr:row>5</xdr:row>
      <xdr:rowOff>52917</xdr:rowOff>
    </xdr:from>
    <xdr:to>
      <xdr:col>6</xdr:col>
      <xdr:colOff>475374</xdr:colOff>
      <xdr:row>10</xdr:row>
      <xdr:rowOff>126999</xdr:rowOff>
    </xdr:to>
    <xdr:sp macro="" textlink="">
      <xdr:nvSpPr>
        <xdr:cNvPr id="13" name="テキスト ボックス 12"/>
        <xdr:cNvSpPr txBox="1"/>
      </xdr:nvSpPr>
      <xdr:spPr>
        <a:xfrm>
          <a:off x="231456" y="1229047"/>
          <a:ext cx="4517744" cy="10100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100"/>
            </a:lnSpc>
          </a:pPr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■部門（　絵画　・　平面ﾃﾞｻﾞｲﾝ　・　立体　・　工芸　）</a:t>
          </a:r>
          <a:endParaRPr kumimoji="1" lang="en-US" altLang="ja-JP" sz="8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■種類　例　絵画　　　　→　油彩画　アクリル画　水彩画　版画　など</a:t>
          </a:r>
          <a:endParaRPr kumimoji="1" lang="en-US" altLang="ja-JP" sz="8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平面ﾃﾞｻﾞｲﾝ　→　　種類は記入せず、部門のみ記入する</a:t>
          </a:r>
          <a:endParaRPr kumimoji="1" lang="en-US" altLang="ja-JP" sz="8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立体　　　　→　塑像　彫刻　オブジェ　立体デザイン　など</a:t>
          </a:r>
          <a:endParaRPr kumimoji="1" lang="en-US" altLang="ja-JP" sz="8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工芸　　　　→　染織　陶芸　工芸　など</a:t>
          </a:r>
          <a:endParaRPr kumimoji="1" lang="en-US" altLang="ja-JP" sz="8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1523996</xdr:colOff>
      <xdr:row>5</xdr:row>
      <xdr:rowOff>52917</xdr:rowOff>
    </xdr:from>
    <xdr:to>
      <xdr:col>8</xdr:col>
      <xdr:colOff>24844</xdr:colOff>
      <xdr:row>11</xdr:row>
      <xdr:rowOff>105833</xdr:rowOff>
    </xdr:to>
    <xdr:sp macro="" textlink="">
      <xdr:nvSpPr>
        <xdr:cNvPr id="14" name="テキスト ボックス 13"/>
        <xdr:cNvSpPr txBox="1"/>
      </xdr:nvSpPr>
      <xdr:spPr>
        <a:xfrm>
          <a:off x="4257257" y="1229047"/>
          <a:ext cx="4133022" cy="1179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100"/>
            </a:lnSpc>
          </a:pPr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◎大きさ</a:t>
          </a:r>
          <a:endParaRPr kumimoji="1" lang="en-US" altLang="ja-JP" sz="8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平面作品　→　</a:t>
          </a:r>
          <a:r>
            <a:rPr kumimoji="1" lang="ja-JP" altLang="en-US" sz="7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キャンバスやパネル等のサイズを記入　</a:t>
          </a:r>
          <a:r>
            <a:rPr kumimoji="1" lang="ja-JP" altLang="en-US" sz="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例： </a:t>
          </a:r>
          <a:r>
            <a:rPr kumimoji="1" lang="en-US" altLang="ja-JP" sz="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F50</a:t>
          </a:r>
          <a:r>
            <a:rPr kumimoji="1" lang="ja-JP" altLang="en-US" sz="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横・</a:t>
          </a:r>
          <a:r>
            <a:rPr kumimoji="1" lang="en-US" altLang="ja-JP" sz="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B1</a:t>
          </a:r>
          <a:r>
            <a:rPr kumimoji="1" lang="ja-JP" altLang="en-US" sz="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縦など</a:t>
          </a:r>
          <a:endParaRPr kumimoji="1" lang="en-US" altLang="ja-JP" sz="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立体作品　→　幅　</a:t>
          </a:r>
          <a:r>
            <a:rPr kumimoji="1" lang="en-US" altLang="ja-JP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奥行き　</a:t>
          </a:r>
          <a:r>
            <a:rPr kumimoji="1" lang="en-US" altLang="ja-JP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8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高さ（ｃｍ）</a:t>
          </a:r>
          <a:endParaRPr kumimoji="1" lang="en-US" altLang="ja-JP" sz="8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7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7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切り取って作品裏面右上に貼ってください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56032</xdr:colOff>
      <xdr:row>1</xdr:row>
      <xdr:rowOff>33617</xdr:rowOff>
    </xdr:from>
    <xdr:to>
      <xdr:col>5</xdr:col>
      <xdr:colOff>188704</xdr:colOff>
      <xdr:row>3</xdr:row>
      <xdr:rowOff>135233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24" t="91904" r="76591" b="3817"/>
        <a:stretch/>
      </xdr:blipFill>
      <xdr:spPr>
        <a:xfrm>
          <a:off x="2106708" y="201705"/>
          <a:ext cx="1499790" cy="437793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3</xdr:row>
      <xdr:rowOff>123265</xdr:rowOff>
    </xdr:from>
    <xdr:to>
      <xdr:col>10</xdr:col>
      <xdr:colOff>11207</xdr:colOff>
      <xdr:row>5</xdr:row>
      <xdr:rowOff>84488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327" t="91904" r="62839" b="3817"/>
        <a:stretch/>
      </xdr:blipFill>
      <xdr:spPr>
        <a:xfrm>
          <a:off x="5165912" y="627530"/>
          <a:ext cx="1680883" cy="297399"/>
        </a:xfrm>
        <a:prstGeom prst="rect">
          <a:avLst/>
        </a:prstGeom>
      </xdr:spPr>
    </xdr:pic>
    <xdr:clientData/>
  </xdr:twoCellAnchor>
  <xdr:twoCellAnchor editAs="oneCell">
    <xdr:from>
      <xdr:col>3</xdr:col>
      <xdr:colOff>89648</xdr:colOff>
      <xdr:row>17</xdr:row>
      <xdr:rowOff>56029</xdr:rowOff>
    </xdr:from>
    <xdr:to>
      <xdr:col>4</xdr:col>
      <xdr:colOff>302559</xdr:colOff>
      <xdr:row>19</xdr:row>
      <xdr:rowOff>142176</xdr:rowOff>
    </xdr:to>
    <xdr:pic>
      <xdr:nvPicPr>
        <xdr:cNvPr id="10" name="図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078" t="91904" r="57910" b="3968"/>
        <a:stretch/>
      </xdr:blipFill>
      <xdr:spPr>
        <a:xfrm>
          <a:off x="2140324" y="2913529"/>
          <a:ext cx="896470" cy="422323"/>
        </a:xfrm>
        <a:prstGeom prst="rect">
          <a:avLst/>
        </a:prstGeom>
      </xdr:spPr>
    </xdr:pic>
    <xdr:clientData/>
  </xdr:twoCellAnchor>
  <xdr:twoCellAnchor>
    <xdr:from>
      <xdr:col>3</xdr:col>
      <xdr:colOff>112060</xdr:colOff>
      <xdr:row>4</xdr:row>
      <xdr:rowOff>1</xdr:rowOff>
    </xdr:from>
    <xdr:to>
      <xdr:col>7</xdr:col>
      <xdr:colOff>145678</xdr:colOff>
      <xdr:row>7</xdr:row>
      <xdr:rowOff>134472</xdr:rowOff>
    </xdr:to>
    <xdr:sp macro="" textlink="">
      <xdr:nvSpPr>
        <xdr:cNvPr id="11" name="テキスト ボックス 10"/>
        <xdr:cNvSpPr txBox="1"/>
      </xdr:nvSpPr>
      <xdr:spPr>
        <a:xfrm>
          <a:off x="2162736" y="672354"/>
          <a:ext cx="2767854" cy="638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搬入出引率・出席教員の欄もあわせて</a:t>
          </a:r>
          <a:endParaRPr kumimoji="1" lang="en-US" altLang="ja-JP" sz="1200" b="1"/>
        </a:p>
        <a:p>
          <a:r>
            <a:rPr kumimoji="1" lang="ja-JP" altLang="en-US" sz="1200" b="1"/>
            <a:t>必ずご入力して印刷してください。</a:t>
          </a:r>
          <a:endParaRPr kumimoji="1" lang="en-US" altLang="ja-JP" sz="1200" b="1"/>
        </a:p>
      </xdr:txBody>
    </xdr:sp>
    <xdr:clientData/>
  </xdr:twoCellAnchor>
  <xdr:twoCellAnchor>
    <xdr:from>
      <xdr:col>7</xdr:col>
      <xdr:colOff>459437</xdr:colOff>
      <xdr:row>5</xdr:row>
      <xdr:rowOff>100851</xdr:rowOff>
    </xdr:from>
    <xdr:to>
      <xdr:col>13</xdr:col>
      <xdr:colOff>134471</xdr:colOff>
      <xdr:row>7</xdr:row>
      <xdr:rowOff>67234</xdr:rowOff>
    </xdr:to>
    <xdr:sp macro="" textlink="">
      <xdr:nvSpPr>
        <xdr:cNvPr id="12" name="テキスト ボックス 11"/>
        <xdr:cNvSpPr txBox="1"/>
      </xdr:nvSpPr>
      <xdr:spPr>
        <a:xfrm>
          <a:off x="5244349" y="941292"/>
          <a:ext cx="3776387" cy="302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出品数が</a:t>
          </a:r>
          <a:r>
            <a:rPr kumimoji="1" lang="ja-JP" altLang="en-US" sz="1200" b="1"/>
            <a:t>１１点</a:t>
          </a:r>
          <a:r>
            <a:rPr kumimoji="1" lang="ja-JP" altLang="en-US" sz="1400" b="1"/>
            <a:t>以上の場合はご入力ください。</a:t>
          </a:r>
        </a:p>
      </xdr:txBody>
    </xdr:sp>
    <xdr:clientData/>
  </xdr:twoCellAnchor>
  <xdr:twoCellAnchor>
    <xdr:from>
      <xdr:col>3</xdr:col>
      <xdr:colOff>89645</xdr:colOff>
      <xdr:row>20</xdr:row>
      <xdr:rowOff>56028</xdr:rowOff>
    </xdr:from>
    <xdr:to>
      <xdr:col>8</xdr:col>
      <xdr:colOff>627529</xdr:colOff>
      <xdr:row>26</xdr:row>
      <xdr:rowOff>134471</xdr:rowOff>
    </xdr:to>
    <xdr:sp macro="" textlink="">
      <xdr:nvSpPr>
        <xdr:cNvPr id="13" name="テキスト ボックス 12"/>
        <xdr:cNvSpPr txBox="1"/>
      </xdr:nvSpPr>
      <xdr:spPr>
        <a:xfrm>
          <a:off x="2140321" y="3417793"/>
          <a:ext cx="3955679" cy="10869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上記申込書を入力後、</a:t>
          </a:r>
          <a:endParaRPr kumimoji="1" lang="en-US" altLang="ja-JP" sz="1200" b="1"/>
        </a:p>
        <a:p>
          <a:r>
            <a:rPr kumimoji="1" lang="ja-JP" altLang="en-US" sz="1200" b="1"/>
            <a:t>出品票に自動でデータが表示されます。</a:t>
          </a:r>
          <a:endParaRPr kumimoji="1" lang="en-US" altLang="ja-JP" sz="1200" b="1"/>
        </a:p>
        <a:p>
          <a:r>
            <a:rPr kumimoji="1" lang="ja-JP" altLang="en-US" sz="1200" b="1"/>
            <a:t>そのまま印刷してください。</a:t>
          </a:r>
          <a:endParaRPr kumimoji="1" lang="en-US" altLang="ja-JP" sz="1200" b="1"/>
        </a:p>
        <a:p>
          <a:r>
            <a:rPr kumimoji="1" lang="ja-JP" altLang="en-US" sz="1200" b="1"/>
            <a:t>　　　→　作品裏面右上に貼付</a:t>
          </a:r>
          <a:endParaRPr kumimoji="1" lang="en-US" altLang="ja-JP" sz="1200" b="1"/>
        </a:p>
        <a:p>
          <a:r>
            <a:rPr kumimoji="1" lang="ja-JP" altLang="en-US" sz="1200" b="1"/>
            <a:t>　　　　　　　</a:t>
          </a:r>
          <a:r>
            <a:rPr kumimoji="1" lang="en-US" altLang="ja-JP" sz="1200" b="1"/>
            <a:t>※</a:t>
          </a:r>
          <a:r>
            <a:rPr kumimoji="1" lang="ja-JP" altLang="en-US" sz="1200" b="1"/>
            <a:t>立体は底面等ではがれ落ちないように貼付</a:t>
          </a:r>
          <a:endParaRPr kumimoji="1" lang="en-US" altLang="ja-JP" sz="1200" b="1"/>
        </a:p>
      </xdr:txBody>
    </xdr:sp>
    <xdr:clientData/>
  </xdr:twoCellAnchor>
  <xdr:twoCellAnchor>
    <xdr:from>
      <xdr:col>0</xdr:col>
      <xdr:colOff>605115</xdr:colOff>
      <xdr:row>10</xdr:row>
      <xdr:rowOff>22413</xdr:rowOff>
    </xdr:from>
    <xdr:to>
      <xdr:col>5</xdr:col>
      <xdr:colOff>33617</xdr:colOff>
      <xdr:row>15</xdr:row>
      <xdr:rowOff>22413</xdr:rowOff>
    </xdr:to>
    <xdr:sp macro="" textlink="">
      <xdr:nvSpPr>
        <xdr:cNvPr id="15" name="テキスト ボックス 14"/>
        <xdr:cNvSpPr txBox="1"/>
      </xdr:nvSpPr>
      <xdr:spPr>
        <a:xfrm>
          <a:off x="605115" y="1703295"/>
          <a:ext cx="2846296" cy="8404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　①メールで送信する場合</a:t>
          </a:r>
          <a:endParaRPr kumimoji="1" lang="en-US" altLang="ja-JP" sz="1400" b="1"/>
        </a:p>
        <a:p>
          <a:r>
            <a:rPr kumimoji="1" lang="ja-JP" altLang="en-US" sz="1400" b="1"/>
            <a:t>　　→　印刷し公印入りにしたものを</a:t>
          </a:r>
          <a:endParaRPr kumimoji="1" lang="en-US" altLang="ja-JP" sz="1400" b="1"/>
        </a:p>
        <a:p>
          <a:r>
            <a:rPr kumimoji="1" lang="ja-JP" altLang="en-US" sz="1400" b="1"/>
            <a:t>　　　　 搬入時に提出</a:t>
          </a:r>
          <a:endParaRPr kumimoji="1" lang="en-US" altLang="ja-JP" sz="1400" b="1"/>
        </a:p>
      </xdr:txBody>
    </xdr:sp>
    <xdr:clientData/>
  </xdr:twoCellAnchor>
  <xdr:twoCellAnchor>
    <xdr:from>
      <xdr:col>5</xdr:col>
      <xdr:colOff>369795</xdr:colOff>
      <xdr:row>10</xdr:row>
      <xdr:rowOff>22413</xdr:rowOff>
    </xdr:from>
    <xdr:to>
      <xdr:col>9</xdr:col>
      <xdr:colOff>324973</xdr:colOff>
      <xdr:row>15</xdr:row>
      <xdr:rowOff>22413</xdr:rowOff>
    </xdr:to>
    <xdr:sp macro="" textlink="">
      <xdr:nvSpPr>
        <xdr:cNvPr id="16" name="テキスト ボックス 15"/>
        <xdr:cNvSpPr txBox="1"/>
      </xdr:nvSpPr>
      <xdr:spPr>
        <a:xfrm>
          <a:off x="3787589" y="1703295"/>
          <a:ext cx="2689413" cy="8404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　②ＦＡＸで送信する場合</a:t>
          </a:r>
          <a:endParaRPr kumimoji="1" lang="en-US" altLang="ja-JP" sz="1400" b="1"/>
        </a:p>
        <a:p>
          <a:r>
            <a:rPr kumimoji="1" lang="ja-JP" altLang="en-US" sz="1400" b="1"/>
            <a:t>　　→　印刷し公印を押してＦＡＸ</a:t>
          </a:r>
          <a:endParaRPr kumimoji="1" lang="en-US" altLang="ja-JP" sz="1400" b="1"/>
        </a:p>
        <a:p>
          <a:r>
            <a:rPr kumimoji="1" lang="ja-JP" altLang="en-US" sz="1400" b="1"/>
            <a:t>　　→　原本を搬入時に提出</a:t>
          </a:r>
          <a:endParaRPr kumimoji="1" lang="en-US" altLang="ja-JP" sz="1400" b="1"/>
        </a:p>
      </xdr:txBody>
    </xdr:sp>
    <xdr:clientData/>
  </xdr:twoCellAnchor>
  <xdr:twoCellAnchor>
    <xdr:from>
      <xdr:col>5</xdr:col>
      <xdr:colOff>369795</xdr:colOff>
      <xdr:row>8</xdr:row>
      <xdr:rowOff>33618</xdr:rowOff>
    </xdr:from>
    <xdr:to>
      <xdr:col>6</xdr:col>
      <xdr:colOff>268942</xdr:colOff>
      <xdr:row>9</xdr:row>
      <xdr:rowOff>112059</xdr:rowOff>
    </xdr:to>
    <xdr:sp macro="" textlink="">
      <xdr:nvSpPr>
        <xdr:cNvPr id="19" name="二等辺三角形 18"/>
        <xdr:cNvSpPr/>
      </xdr:nvSpPr>
      <xdr:spPr>
        <a:xfrm rot="10800000">
          <a:off x="3787589" y="1378324"/>
          <a:ext cx="582706" cy="246529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22414</xdr:colOff>
      <xdr:row>8</xdr:row>
      <xdr:rowOff>33618</xdr:rowOff>
    </xdr:from>
    <xdr:to>
      <xdr:col>4</xdr:col>
      <xdr:colOff>605120</xdr:colOff>
      <xdr:row>9</xdr:row>
      <xdr:rowOff>112059</xdr:rowOff>
    </xdr:to>
    <xdr:sp macro="" textlink="">
      <xdr:nvSpPr>
        <xdr:cNvPr id="20" name="二等辺三角形 19"/>
        <xdr:cNvSpPr/>
      </xdr:nvSpPr>
      <xdr:spPr>
        <a:xfrm rot="10800000">
          <a:off x="2756649" y="1378324"/>
          <a:ext cx="582706" cy="246529"/>
        </a:xfrm>
        <a:prstGeom prst="triangle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zoomScale="60" zoomScaleNormal="100" workbookViewId="0">
      <selection activeCell="G13" sqref="G13"/>
    </sheetView>
  </sheetViews>
  <sheetFormatPr defaultRowHeight="13.5" x14ac:dyDescent="0.15"/>
  <cols>
    <col min="1" max="1" width="5.75" style="23" customWidth="1"/>
    <col min="2" max="2" width="17.5" style="23" customWidth="1"/>
    <col min="3" max="4" width="29.625" style="23" customWidth="1"/>
    <col min="5" max="16384" width="9" style="23"/>
  </cols>
  <sheetData>
    <row r="1" spans="1:4" ht="29.25" customHeight="1" x14ac:dyDescent="0.15">
      <c r="A1" s="65" t="s">
        <v>35</v>
      </c>
      <c r="B1" s="65"/>
      <c r="C1" s="65"/>
      <c r="D1" s="65"/>
    </row>
    <row r="2" spans="1:4" ht="18.75" customHeight="1" x14ac:dyDescent="0.15">
      <c r="A2" s="24"/>
      <c r="B2" s="62" t="s">
        <v>72</v>
      </c>
      <c r="C2" s="63"/>
      <c r="D2" s="64"/>
    </row>
    <row r="3" spans="1:4" ht="18.75" customHeight="1" x14ac:dyDescent="0.15">
      <c r="A3" s="24"/>
      <c r="B3" s="25"/>
      <c r="D3" s="26"/>
    </row>
    <row r="4" spans="1:4" ht="21" x14ac:dyDescent="0.15">
      <c r="A4" s="66" t="s">
        <v>36</v>
      </c>
      <c r="B4" s="67"/>
      <c r="C4" s="67"/>
      <c r="D4" s="67"/>
    </row>
    <row r="5" spans="1:4" ht="16.5" customHeight="1" x14ac:dyDescent="0.15">
      <c r="A5" s="25"/>
      <c r="B5" s="25"/>
      <c r="C5" s="25"/>
      <c r="D5" s="25"/>
    </row>
    <row r="6" spans="1:4" ht="16.5" customHeight="1" x14ac:dyDescent="0.15">
      <c r="A6" s="25"/>
      <c r="B6" s="68" t="s">
        <v>37</v>
      </c>
      <c r="C6" s="69"/>
      <c r="D6" s="69"/>
    </row>
    <row r="7" spans="1:4" ht="16.5" customHeight="1" x14ac:dyDescent="0.15">
      <c r="A7" s="25"/>
      <c r="B7" s="69"/>
      <c r="C7" s="69"/>
      <c r="D7" s="69"/>
    </row>
    <row r="8" spans="1:4" ht="16.5" customHeight="1" x14ac:dyDescent="0.15">
      <c r="A8" s="25"/>
      <c r="B8" s="25"/>
      <c r="C8" s="70" t="s">
        <v>73</v>
      </c>
      <c r="D8" s="71"/>
    </row>
    <row r="9" spans="1:4" ht="16.5" customHeight="1" x14ac:dyDescent="0.15">
      <c r="A9" s="25"/>
      <c r="B9" s="25"/>
      <c r="C9" s="25"/>
      <c r="D9" s="25"/>
    </row>
    <row r="10" spans="1:4" ht="33.75" customHeight="1" x14ac:dyDescent="0.15">
      <c r="A10" s="25"/>
      <c r="B10" s="72" t="s">
        <v>38</v>
      </c>
      <c r="C10" s="73"/>
      <c r="D10" s="73"/>
    </row>
    <row r="11" spans="1:4" ht="27" customHeight="1" x14ac:dyDescent="0.15">
      <c r="A11" s="25"/>
      <c r="B11" s="59"/>
      <c r="C11" s="59"/>
      <c r="D11" s="59"/>
    </row>
    <row r="12" spans="1:4" ht="31.5" customHeight="1" x14ac:dyDescent="0.15">
      <c r="B12" s="27"/>
      <c r="C12" s="28" t="s">
        <v>39</v>
      </c>
      <c r="D12" s="29" t="s">
        <v>40</v>
      </c>
    </row>
    <row r="13" spans="1:4" ht="33" customHeight="1" x14ac:dyDescent="0.15">
      <c r="B13" s="28" t="s">
        <v>41</v>
      </c>
      <c r="C13" s="27"/>
      <c r="D13" s="27"/>
    </row>
    <row r="14" spans="1:4" ht="33" customHeight="1" x14ac:dyDescent="0.15">
      <c r="B14" s="29" t="s">
        <v>42</v>
      </c>
      <c r="C14" s="27"/>
      <c r="D14" s="27"/>
    </row>
    <row r="15" spans="1:4" ht="33" customHeight="1" x14ac:dyDescent="0.15">
      <c r="B15" s="29" t="s">
        <v>43</v>
      </c>
      <c r="C15" s="27"/>
      <c r="D15" s="27"/>
    </row>
    <row r="16" spans="1:4" ht="33" customHeight="1" x14ac:dyDescent="0.15">
      <c r="B16" s="29" t="s">
        <v>44</v>
      </c>
      <c r="C16" s="27"/>
      <c r="D16" s="27"/>
    </row>
    <row r="17" spans="2:4" ht="33" customHeight="1" x14ac:dyDescent="0.15">
      <c r="B17" s="29" t="s">
        <v>45</v>
      </c>
      <c r="C17" s="27"/>
      <c r="D17" s="27"/>
    </row>
    <row r="18" spans="2:4" ht="33" customHeight="1" x14ac:dyDescent="0.15">
      <c r="B18" s="29" t="s">
        <v>46</v>
      </c>
      <c r="C18" s="27"/>
      <c r="D18" s="27"/>
    </row>
    <row r="19" spans="2:4" ht="57.75" customHeight="1" x14ac:dyDescent="0.15">
      <c r="C19" s="60"/>
      <c r="D19" s="61"/>
    </row>
    <row r="20" spans="2:4" ht="14.25" customHeight="1" x14ac:dyDescent="0.15">
      <c r="C20" s="27" t="s">
        <v>47</v>
      </c>
      <c r="D20" s="27" t="s">
        <v>48</v>
      </c>
    </row>
    <row r="21" spans="2:4" ht="36.75" customHeight="1" x14ac:dyDescent="0.15">
      <c r="C21" s="30" t="s">
        <v>49</v>
      </c>
      <c r="D21" s="31"/>
    </row>
    <row r="26" spans="2:4" ht="14.25" x14ac:dyDescent="0.15">
      <c r="D26" s="32"/>
    </row>
  </sheetData>
  <mergeCells count="8">
    <mergeCell ref="B11:D11"/>
    <mergeCell ref="C19:D19"/>
    <mergeCell ref="B2:D2"/>
    <mergeCell ref="A1:D1"/>
    <mergeCell ref="A4:D4"/>
    <mergeCell ref="B6:D7"/>
    <mergeCell ref="C8:D8"/>
    <mergeCell ref="B10:D10"/>
  </mergeCells>
  <phoneticPr fontId="1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48"/>
  <sheetViews>
    <sheetView tabSelected="1" view="pageBreakPreview" zoomScale="93" zoomScaleNormal="100" zoomScaleSheetLayoutView="93" workbookViewId="0">
      <selection activeCell="A5" sqref="A5:F5"/>
    </sheetView>
  </sheetViews>
  <sheetFormatPr defaultRowHeight="14.25" x14ac:dyDescent="0.15"/>
  <cols>
    <col min="1" max="1" width="7.125" style="1" customWidth="1"/>
    <col min="2" max="12" width="8.5" style="1" customWidth="1"/>
    <col min="13" max="16384" width="9" style="1"/>
  </cols>
  <sheetData>
    <row r="1" spans="1:21" ht="6.75" customHeight="1" x14ac:dyDescent="0.15"/>
    <row r="2" spans="1:21" s="35" customFormat="1" ht="24" x14ac:dyDescent="0.25">
      <c r="A2" s="33" t="s">
        <v>21</v>
      </c>
      <c r="B2" s="34"/>
      <c r="C2" s="34"/>
      <c r="D2" s="34"/>
      <c r="E2" s="34"/>
      <c r="F2" s="34"/>
      <c r="G2" s="34"/>
      <c r="K2" s="80" t="str">
        <f>IF('R6出品申込書  (2枚目以降)'!E11="","","１枚目/２枚中")</f>
        <v/>
      </c>
      <c r="L2" s="80"/>
    </row>
    <row r="3" spans="1:21" ht="9.75" customHeight="1" thickBot="1" x14ac:dyDescent="0.2"/>
    <row r="4" spans="1:21" ht="20.45" customHeight="1" x14ac:dyDescent="0.15">
      <c r="A4" s="112" t="s">
        <v>57</v>
      </c>
      <c r="B4" s="113"/>
      <c r="C4" s="113"/>
      <c r="D4" s="113"/>
      <c r="E4" s="113"/>
      <c r="F4" s="113"/>
      <c r="G4" s="77" t="s">
        <v>27</v>
      </c>
      <c r="H4" s="78"/>
      <c r="I4" s="78"/>
      <c r="J4" s="78"/>
      <c r="K4" s="78"/>
      <c r="L4" s="79"/>
      <c r="M4" s="1" t="s">
        <v>56</v>
      </c>
    </row>
    <row r="5" spans="1:21" ht="29.25" customHeight="1" x14ac:dyDescent="0.15">
      <c r="A5" s="114"/>
      <c r="B5" s="90"/>
      <c r="C5" s="90"/>
      <c r="D5" s="90"/>
      <c r="E5" s="90"/>
      <c r="F5" s="90"/>
      <c r="G5" s="110"/>
      <c r="H5" s="111"/>
      <c r="I5" s="111"/>
      <c r="J5" s="111"/>
      <c r="K5" s="111"/>
      <c r="L5" s="37" t="s">
        <v>52</v>
      </c>
      <c r="M5" s="6" t="s">
        <v>74</v>
      </c>
    </row>
    <row r="6" spans="1:21" ht="29.25" customHeight="1" thickBot="1" x14ac:dyDescent="0.2">
      <c r="A6" s="95" t="s">
        <v>28</v>
      </c>
      <c r="B6" s="83"/>
      <c r="C6" s="84"/>
      <c r="D6" s="84"/>
      <c r="E6" s="84"/>
      <c r="F6" s="84"/>
      <c r="G6" s="84"/>
      <c r="H6" s="84"/>
      <c r="I6" s="84"/>
      <c r="J6" s="84"/>
      <c r="K6" s="84"/>
      <c r="L6" s="85"/>
    </row>
    <row r="7" spans="1:21" ht="17.25" customHeight="1" x14ac:dyDescent="0.15">
      <c r="A7" s="96" t="s">
        <v>30</v>
      </c>
      <c r="B7" s="97"/>
      <c r="C7" s="97"/>
      <c r="D7" s="97"/>
      <c r="E7" s="97"/>
      <c r="F7" s="97" t="s">
        <v>23</v>
      </c>
      <c r="G7" s="97"/>
      <c r="H7" s="97"/>
      <c r="I7" s="97"/>
      <c r="J7" s="97"/>
      <c r="K7" s="97"/>
      <c r="L7" s="98"/>
    </row>
    <row r="8" spans="1:21" ht="24.75" customHeight="1" thickBot="1" x14ac:dyDescent="0.2">
      <c r="A8" s="95"/>
      <c r="B8" s="83"/>
      <c r="C8" s="83"/>
      <c r="D8" s="83"/>
      <c r="E8" s="83"/>
      <c r="F8" s="83"/>
      <c r="G8" s="83"/>
      <c r="H8" s="83"/>
      <c r="I8" s="83"/>
      <c r="J8" s="83"/>
      <c r="K8" s="83"/>
      <c r="L8" s="99"/>
    </row>
    <row r="9" spans="1:21" s="4" customFormat="1" ht="7.5" customHeight="1" x14ac:dyDescent="0.15"/>
    <row r="10" spans="1:21" s="20" customFormat="1" ht="19.5" customHeight="1" thickBot="1" x14ac:dyDescent="0.2">
      <c r="A10" s="19" t="s">
        <v>59</v>
      </c>
      <c r="B10" s="19"/>
      <c r="C10" s="19"/>
      <c r="D10" s="19"/>
      <c r="E10" s="19"/>
      <c r="F10" s="19"/>
      <c r="G10" s="22"/>
    </row>
    <row r="11" spans="1:21" s="4" customFormat="1" x14ac:dyDescent="0.15">
      <c r="A11" s="91"/>
      <c r="B11" s="92"/>
      <c r="C11" s="92"/>
      <c r="D11" s="92"/>
      <c r="E11" s="74" t="s">
        <v>24</v>
      </c>
      <c r="F11" s="75"/>
      <c r="G11" s="74" t="s">
        <v>50</v>
      </c>
      <c r="H11" s="76"/>
      <c r="I11" s="75"/>
      <c r="J11" s="93" t="s">
        <v>4</v>
      </c>
      <c r="K11" s="93"/>
      <c r="L11" s="94"/>
      <c r="O11" s="16"/>
    </row>
    <row r="12" spans="1:21" s="4" customFormat="1" ht="21.75" customHeight="1" x14ac:dyDescent="0.15">
      <c r="A12" s="86" t="s">
        <v>33</v>
      </c>
      <c r="B12" s="87"/>
      <c r="C12" s="87" t="s">
        <v>31</v>
      </c>
      <c r="D12" s="87"/>
      <c r="E12" s="90"/>
      <c r="F12" s="90"/>
      <c r="G12" s="90"/>
      <c r="H12" s="90"/>
      <c r="I12" s="90"/>
      <c r="J12" s="81"/>
      <c r="K12" s="81"/>
      <c r="L12" s="82"/>
      <c r="O12" s="121"/>
      <c r="P12" s="121"/>
      <c r="Q12" s="121"/>
      <c r="R12" s="121"/>
      <c r="S12" s="121"/>
      <c r="T12" s="121"/>
      <c r="U12" s="121"/>
    </row>
    <row r="13" spans="1:21" s="4" customFormat="1" ht="21.75" customHeight="1" x14ac:dyDescent="0.15">
      <c r="A13" s="86"/>
      <c r="B13" s="87"/>
      <c r="C13" s="87"/>
      <c r="D13" s="87"/>
      <c r="E13" s="90"/>
      <c r="F13" s="90"/>
      <c r="G13" s="90"/>
      <c r="H13" s="90"/>
      <c r="I13" s="90"/>
      <c r="J13" s="81"/>
      <c r="K13" s="81"/>
      <c r="L13" s="82"/>
      <c r="O13" s="18"/>
      <c r="P13" s="18"/>
      <c r="Q13" s="18"/>
      <c r="R13" s="18"/>
      <c r="S13" s="18"/>
      <c r="T13" s="18"/>
      <c r="U13" s="18"/>
    </row>
    <row r="14" spans="1:21" s="4" customFormat="1" ht="21.75" customHeight="1" x14ac:dyDescent="0.15">
      <c r="A14" s="86"/>
      <c r="B14" s="87"/>
      <c r="C14" s="87"/>
      <c r="D14" s="87"/>
      <c r="E14" s="90"/>
      <c r="F14" s="90"/>
      <c r="G14" s="90"/>
      <c r="H14" s="90"/>
      <c r="I14" s="90"/>
      <c r="J14" s="81"/>
      <c r="K14" s="81"/>
      <c r="L14" s="82"/>
      <c r="O14" s="18"/>
      <c r="P14" s="18"/>
      <c r="Q14" s="18"/>
      <c r="R14" s="18"/>
      <c r="S14" s="18"/>
      <c r="T14" s="18"/>
      <c r="U14" s="18"/>
    </row>
    <row r="15" spans="1:21" s="4" customFormat="1" ht="21.75" customHeight="1" x14ac:dyDescent="0.15">
      <c r="A15" s="86" t="s">
        <v>34</v>
      </c>
      <c r="B15" s="87"/>
      <c r="C15" s="87" t="s">
        <v>32</v>
      </c>
      <c r="D15" s="87"/>
      <c r="E15" s="90"/>
      <c r="F15" s="90"/>
      <c r="G15" s="90"/>
      <c r="H15" s="90"/>
      <c r="I15" s="90"/>
      <c r="J15" s="81"/>
      <c r="K15" s="81"/>
      <c r="L15" s="82"/>
    </row>
    <row r="16" spans="1:21" s="4" customFormat="1" ht="21.75" customHeight="1" x14ac:dyDescent="0.15">
      <c r="A16" s="86"/>
      <c r="B16" s="87"/>
      <c r="C16" s="87"/>
      <c r="D16" s="87"/>
      <c r="E16" s="90"/>
      <c r="F16" s="90"/>
      <c r="G16" s="90"/>
      <c r="H16" s="90"/>
      <c r="I16" s="90"/>
      <c r="J16" s="81"/>
      <c r="K16" s="81"/>
      <c r="L16" s="82"/>
      <c r="O16" s="18"/>
      <c r="P16" s="18"/>
      <c r="Q16" s="18"/>
      <c r="R16" s="18"/>
      <c r="S16" s="18"/>
      <c r="T16" s="18"/>
      <c r="U16" s="18"/>
    </row>
    <row r="17" spans="1:21" s="4" customFormat="1" ht="21.75" customHeight="1" thickBot="1" x14ac:dyDescent="0.2">
      <c r="A17" s="88"/>
      <c r="B17" s="89"/>
      <c r="C17" s="89"/>
      <c r="D17" s="89"/>
      <c r="E17" s="83"/>
      <c r="F17" s="83"/>
      <c r="G17" s="83"/>
      <c r="H17" s="83"/>
      <c r="I17" s="83"/>
      <c r="J17" s="84"/>
      <c r="K17" s="84"/>
      <c r="L17" s="85"/>
      <c r="O17" s="18"/>
      <c r="P17" s="18"/>
      <c r="Q17" s="18"/>
      <c r="R17" s="18"/>
      <c r="S17" s="18"/>
      <c r="T17" s="18"/>
      <c r="U17" s="18"/>
    </row>
    <row r="18" spans="1:21" s="4" customFormat="1" ht="31.5" customHeight="1" x14ac:dyDescent="0.15">
      <c r="A18" s="21"/>
      <c r="B18" s="21"/>
      <c r="C18" s="21"/>
      <c r="D18" s="21"/>
      <c r="E18" s="20"/>
      <c r="F18" s="20"/>
      <c r="G18" s="20"/>
      <c r="H18" s="20"/>
      <c r="I18" s="20"/>
      <c r="J18" s="20"/>
      <c r="K18" s="20"/>
      <c r="L18" s="36" t="s">
        <v>53</v>
      </c>
    </row>
    <row r="19" spans="1:21" s="4" customFormat="1" ht="14.25" customHeight="1" x14ac:dyDescent="0.15">
      <c r="A19" s="45" t="s">
        <v>54</v>
      </c>
      <c r="B19" s="21"/>
      <c r="C19" s="21"/>
      <c r="D19" s="21"/>
      <c r="E19" s="20"/>
      <c r="F19" s="20"/>
      <c r="G19" s="20"/>
      <c r="H19" s="20"/>
      <c r="I19" s="20"/>
      <c r="J19" s="20"/>
      <c r="K19" s="20"/>
      <c r="L19" s="36"/>
    </row>
    <row r="20" spans="1:21" s="4" customFormat="1" ht="14.25" customHeight="1" thickBot="1" x14ac:dyDescent="0.2">
      <c r="A20" s="45" t="s">
        <v>67</v>
      </c>
      <c r="B20" s="21"/>
      <c r="C20" s="21"/>
      <c r="D20" s="21"/>
      <c r="E20" s="20"/>
      <c r="F20" s="20"/>
      <c r="G20" s="20"/>
      <c r="H20" s="20"/>
      <c r="I20" s="20"/>
      <c r="J20" s="20"/>
      <c r="K20" s="20"/>
      <c r="L20" s="36"/>
    </row>
    <row r="21" spans="1:21" ht="30.6" customHeight="1" x14ac:dyDescent="0.15">
      <c r="A21" s="38" t="s">
        <v>0</v>
      </c>
      <c r="B21" s="39" t="s">
        <v>1</v>
      </c>
      <c r="C21" s="40" t="s">
        <v>20</v>
      </c>
      <c r="D21" s="41" t="s">
        <v>2</v>
      </c>
      <c r="E21" s="120" t="s">
        <v>51</v>
      </c>
      <c r="F21" s="120"/>
      <c r="G21" s="120"/>
      <c r="H21" s="120" t="s">
        <v>3</v>
      </c>
      <c r="I21" s="120"/>
      <c r="J21" s="120"/>
      <c r="K21" s="120"/>
      <c r="L21" s="42" t="s">
        <v>25</v>
      </c>
    </row>
    <row r="22" spans="1:21" ht="16.899999999999999" customHeight="1" x14ac:dyDescent="0.15">
      <c r="A22" s="114">
        <v>1</v>
      </c>
      <c r="B22" s="108"/>
      <c r="C22" s="106"/>
      <c r="D22" s="106"/>
      <c r="E22" s="103"/>
      <c r="F22" s="104"/>
      <c r="G22" s="105"/>
      <c r="H22" s="103"/>
      <c r="I22" s="104"/>
      <c r="J22" s="104"/>
      <c r="K22" s="105"/>
      <c r="L22" s="101"/>
    </row>
    <row r="23" spans="1:21" ht="27" customHeight="1" x14ac:dyDescent="0.15">
      <c r="A23" s="114"/>
      <c r="B23" s="109"/>
      <c r="C23" s="107"/>
      <c r="D23" s="107"/>
      <c r="E23" s="103"/>
      <c r="F23" s="104"/>
      <c r="G23" s="105"/>
      <c r="H23" s="103"/>
      <c r="I23" s="104"/>
      <c r="J23" s="104"/>
      <c r="K23" s="105"/>
      <c r="L23" s="102"/>
    </row>
    <row r="24" spans="1:21" ht="16.899999999999999" customHeight="1" x14ac:dyDescent="0.15">
      <c r="A24" s="114">
        <v>2</v>
      </c>
      <c r="B24" s="108"/>
      <c r="C24" s="106"/>
      <c r="D24" s="106"/>
      <c r="E24" s="103"/>
      <c r="F24" s="104"/>
      <c r="G24" s="105"/>
      <c r="H24" s="103"/>
      <c r="I24" s="104"/>
      <c r="J24" s="104"/>
      <c r="K24" s="105"/>
      <c r="L24" s="101"/>
    </row>
    <row r="25" spans="1:21" ht="27" customHeight="1" x14ac:dyDescent="0.15">
      <c r="A25" s="114"/>
      <c r="B25" s="109"/>
      <c r="C25" s="107"/>
      <c r="D25" s="107"/>
      <c r="E25" s="103"/>
      <c r="F25" s="104"/>
      <c r="G25" s="105"/>
      <c r="H25" s="103"/>
      <c r="I25" s="104"/>
      <c r="J25" s="104"/>
      <c r="K25" s="105"/>
      <c r="L25" s="102"/>
    </row>
    <row r="26" spans="1:21" ht="16.899999999999999" customHeight="1" x14ac:dyDescent="0.15">
      <c r="A26" s="114">
        <v>3</v>
      </c>
      <c r="B26" s="108"/>
      <c r="C26" s="106"/>
      <c r="D26" s="106"/>
      <c r="E26" s="103"/>
      <c r="F26" s="104"/>
      <c r="G26" s="105"/>
      <c r="H26" s="103"/>
      <c r="I26" s="104"/>
      <c r="J26" s="104"/>
      <c r="K26" s="105"/>
      <c r="L26" s="101"/>
    </row>
    <row r="27" spans="1:21" ht="27" customHeight="1" x14ac:dyDescent="0.15">
      <c r="A27" s="114"/>
      <c r="B27" s="109"/>
      <c r="C27" s="107"/>
      <c r="D27" s="107"/>
      <c r="E27" s="103"/>
      <c r="F27" s="104"/>
      <c r="G27" s="105"/>
      <c r="H27" s="103"/>
      <c r="I27" s="104"/>
      <c r="J27" s="104"/>
      <c r="K27" s="105"/>
      <c r="L27" s="102"/>
    </row>
    <row r="28" spans="1:21" ht="16.899999999999999" customHeight="1" x14ac:dyDescent="0.15">
      <c r="A28" s="114">
        <v>4</v>
      </c>
      <c r="B28" s="108"/>
      <c r="C28" s="106"/>
      <c r="D28" s="106"/>
      <c r="E28" s="103"/>
      <c r="F28" s="104"/>
      <c r="G28" s="105"/>
      <c r="H28" s="103"/>
      <c r="I28" s="104"/>
      <c r="J28" s="104"/>
      <c r="K28" s="105"/>
      <c r="L28" s="101"/>
    </row>
    <row r="29" spans="1:21" ht="27" customHeight="1" x14ac:dyDescent="0.15">
      <c r="A29" s="114"/>
      <c r="B29" s="109"/>
      <c r="C29" s="107"/>
      <c r="D29" s="107"/>
      <c r="E29" s="103"/>
      <c r="F29" s="104"/>
      <c r="G29" s="105"/>
      <c r="H29" s="103"/>
      <c r="I29" s="104"/>
      <c r="J29" s="104"/>
      <c r="K29" s="105"/>
      <c r="L29" s="102"/>
    </row>
    <row r="30" spans="1:21" ht="16.899999999999999" customHeight="1" x14ac:dyDescent="0.15">
      <c r="A30" s="114">
        <v>5</v>
      </c>
      <c r="B30" s="108"/>
      <c r="C30" s="106"/>
      <c r="D30" s="106"/>
      <c r="E30" s="103"/>
      <c r="F30" s="104"/>
      <c r="G30" s="105"/>
      <c r="H30" s="103"/>
      <c r="I30" s="104"/>
      <c r="J30" s="104"/>
      <c r="K30" s="105"/>
      <c r="L30" s="101"/>
    </row>
    <row r="31" spans="1:21" ht="27" customHeight="1" x14ac:dyDescent="0.15">
      <c r="A31" s="114"/>
      <c r="B31" s="109"/>
      <c r="C31" s="107"/>
      <c r="D31" s="107"/>
      <c r="E31" s="103"/>
      <c r="F31" s="104"/>
      <c r="G31" s="105"/>
      <c r="H31" s="103"/>
      <c r="I31" s="104"/>
      <c r="J31" s="104"/>
      <c r="K31" s="105"/>
      <c r="L31" s="102"/>
    </row>
    <row r="32" spans="1:21" ht="16.899999999999999" customHeight="1" x14ac:dyDescent="0.15">
      <c r="A32" s="114">
        <v>6</v>
      </c>
      <c r="B32" s="108"/>
      <c r="C32" s="106"/>
      <c r="D32" s="106"/>
      <c r="E32" s="103"/>
      <c r="F32" s="104"/>
      <c r="G32" s="105"/>
      <c r="H32" s="103"/>
      <c r="I32" s="104"/>
      <c r="J32" s="104"/>
      <c r="K32" s="105"/>
      <c r="L32" s="101"/>
    </row>
    <row r="33" spans="1:12" ht="27" customHeight="1" x14ac:dyDescent="0.15">
      <c r="A33" s="114"/>
      <c r="B33" s="109"/>
      <c r="C33" s="107"/>
      <c r="D33" s="107"/>
      <c r="E33" s="103"/>
      <c r="F33" s="104"/>
      <c r="G33" s="105"/>
      <c r="H33" s="103"/>
      <c r="I33" s="104"/>
      <c r="J33" s="104"/>
      <c r="K33" s="105"/>
      <c r="L33" s="102"/>
    </row>
    <row r="34" spans="1:12" ht="16.899999999999999" customHeight="1" x14ac:dyDescent="0.15">
      <c r="A34" s="114">
        <v>7</v>
      </c>
      <c r="B34" s="106"/>
      <c r="C34" s="106"/>
      <c r="D34" s="106"/>
      <c r="E34" s="103"/>
      <c r="F34" s="104"/>
      <c r="G34" s="105"/>
      <c r="H34" s="103"/>
      <c r="I34" s="104"/>
      <c r="J34" s="104"/>
      <c r="K34" s="105"/>
      <c r="L34" s="101"/>
    </row>
    <row r="35" spans="1:12" ht="27" customHeight="1" x14ac:dyDescent="0.15">
      <c r="A35" s="114"/>
      <c r="B35" s="107"/>
      <c r="C35" s="107"/>
      <c r="D35" s="107"/>
      <c r="E35" s="103"/>
      <c r="F35" s="104"/>
      <c r="G35" s="105"/>
      <c r="H35" s="103"/>
      <c r="I35" s="104"/>
      <c r="J35" s="104"/>
      <c r="K35" s="105"/>
      <c r="L35" s="102"/>
    </row>
    <row r="36" spans="1:12" ht="16.899999999999999" customHeight="1" x14ac:dyDescent="0.15">
      <c r="A36" s="114">
        <v>8</v>
      </c>
      <c r="B36" s="106"/>
      <c r="C36" s="106"/>
      <c r="D36" s="106"/>
      <c r="E36" s="103"/>
      <c r="F36" s="104"/>
      <c r="G36" s="105"/>
      <c r="H36" s="103"/>
      <c r="I36" s="104"/>
      <c r="J36" s="104"/>
      <c r="K36" s="105"/>
      <c r="L36" s="101"/>
    </row>
    <row r="37" spans="1:12" ht="27" customHeight="1" x14ac:dyDescent="0.15">
      <c r="A37" s="114"/>
      <c r="B37" s="107"/>
      <c r="C37" s="107"/>
      <c r="D37" s="107"/>
      <c r="E37" s="103"/>
      <c r="F37" s="104"/>
      <c r="G37" s="105"/>
      <c r="H37" s="103"/>
      <c r="I37" s="104"/>
      <c r="J37" s="104"/>
      <c r="K37" s="105"/>
      <c r="L37" s="102"/>
    </row>
    <row r="38" spans="1:12" ht="16.899999999999999" customHeight="1" x14ac:dyDescent="0.15">
      <c r="A38" s="114">
        <v>9</v>
      </c>
      <c r="B38" s="106"/>
      <c r="C38" s="106"/>
      <c r="D38" s="106"/>
      <c r="E38" s="103"/>
      <c r="F38" s="104"/>
      <c r="G38" s="105"/>
      <c r="H38" s="103"/>
      <c r="I38" s="104"/>
      <c r="J38" s="104"/>
      <c r="K38" s="105"/>
      <c r="L38" s="101"/>
    </row>
    <row r="39" spans="1:12" ht="27" customHeight="1" x14ac:dyDescent="0.15">
      <c r="A39" s="114"/>
      <c r="B39" s="107"/>
      <c r="C39" s="107"/>
      <c r="D39" s="107"/>
      <c r="E39" s="103"/>
      <c r="F39" s="104"/>
      <c r="G39" s="105"/>
      <c r="H39" s="103"/>
      <c r="I39" s="104"/>
      <c r="J39" s="104"/>
      <c r="K39" s="105"/>
      <c r="L39" s="102"/>
    </row>
    <row r="40" spans="1:12" ht="16.899999999999999" customHeight="1" x14ac:dyDescent="0.15">
      <c r="A40" s="114">
        <v>10</v>
      </c>
      <c r="B40" s="106"/>
      <c r="C40" s="106"/>
      <c r="D40" s="106"/>
      <c r="E40" s="103"/>
      <c r="F40" s="104"/>
      <c r="G40" s="105"/>
      <c r="H40" s="103"/>
      <c r="I40" s="104"/>
      <c r="J40" s="104"/>
      <c r="K40" s="105"/>
      <c r="L40" s="101"/>
    </row>
    <row r="41" spans="1:12" ht="27" customHeight="1" thickBot="1" x14ac:dyDescent="0.2">
      <c r="A41" s="95"/>
      <c r="B41" s="115"/>
      <c r="C41" s="115"/>
      <c r="D41" s="115"/>
      <c r="E41" s="117"/>
      <c r="F41" s="118"/>
      <c r="G41" s="119"/>
      <c r="H41" s="117"/>
      <c r="I41" s="118"/>
      <c r="J41" s="118"/>
      <c r="K41" s="119"/>
      <c r="L41" s="116"/>
    </row>
    <row r="42" spans="1:12" ht="27" customHeight="1" x14ac:dyDescent="0.15">
      <c r="C42" s="47" t="s">
        <v>58</v>
      </c>
      <c r="I42" s="100" t="s">
        <v>29</v>
      </c>
      <c r="J42" s="100"/>
      <c r="K42" s="2" t="str">
        <f>IF(COUNT(出品まとめ!D2:D26)=0,"",COUNT(出品まとめ!D2:D26))</f>
        <v/>
      </c>
      <c r="L42" s="2" t="s">
        <v>22</v>
      </c>
    </row>
    <row r="43" spans="1:12" x14ac:dyDescent="0.15">
      <c r="A43" s="20"/>
      <c r="B43" s="20"/>
      <c r="C43" s="20"/>
      <c r="D43" s="20"/>
      <c r="E43" s="20"/>
      <c r="F43" s="20"/>
      <c r="G43" s="20"/>
      <c r="H43" s="20"/>
    </row>
    <row r="44" spans="1:12" x14ac:dyDescent="0.15">
      <c r="A44" s="57" t="s">
        <v>69</v>
      </c>
      <c r="C44" s="4"/>
      <c r="D44" s="4"/>
      <c r="E44" s="4"/>
      <c r="F44" s="4"/>
      <c r="G44" s="4"/>
      <c r="H44" s="4"/>
    </row>
    <row r="45" spans="1:12" x14ac:dyDescent="0.15">
      <c r="A45" s="46" t="s">
        <v>71</v>
      </c>
      <c r="C45" s="43"/>
      <c r="D45" s="43"/>
      <c r="E45" s="43"/>
      <c r="F45" s="43"/>
      <c r="G45" s="43"/>
      <c r="H45" s="43"/>
    </row>
    <row r="46" spans="1:12" x14ac:dyDescent="0.15">
      <c r="A46" s="44"/>
    </row>
    <row r="47" spans="1:12" x14ac:dyDescent="0.15">
      <c r="A47" s="58" t="s">
        <v>70</v>
      </c>
    </row>
    <row r="48" spans="1:12" x14ac:dyDescent="0.15">
      <c r="A48" s="46" t="s">
        <v>55</v>
      </c>
    </row>
  </sheetData>
  <mergeCells count="132">
    <mergeCell ref="H21:K21"/>
    <mergeCell ref="E21:G21"/>
    <mergeCell ref="A22:A23"/>
    <mergeCell ref="A24:A25"/>
    <mergeCell ref="A26:A27"/>
    <mergeCell ref="C12:D14"/>
    <mergeCell ref="O12:U12"/>
    <mergeCell ref="E16:F16"/>
    <mergeCell ref="G16:I16"/>
    <mergeCell ref="C24:C25"/>
    <mergeCell ref="D24:D25"/>
    <mergeCell ref="E24:G24"/>
    <mergeCell ref="H24:K24"/>
    <mergeCell ref="L24:L25"/>
    <mergeCell ref="E25:G25"/>
    <mergeCell ref="H25:K25"/>
    <mergeCell ref="B26:B27"/>
    <mergeCell ref="C26:C27"/>
    <mergeCell ref="D26:D27"/>
    <mergeCell ref="E26:G26"/>
    <mergeCell ref="H26:K26"/>
    <mergeCell ref="L26:L27"/>
    <mergeCell ref="E27:G27"/>
    <mergeCell ref="H27:K27"/>
    <mergeCell ref="A40:A41"/>
    <mergeCell ref="E22:G22"/>
    <mergeCell ref="H22:K22"/>
    <mergeCell ref="H23:K23"/>
    <mergeCell ref="L22:L23"/>
    <mergeCell ref="E23:G23"/>
    <mergeCell ref="B22:B23"/>
    <mergeCell ref="C22:C23"/>
    <mergeCell ref="D22:D23"/>
    <mergeCell ref="B24:B25"/>
    <mergeCell ref="A28:A29"/>
    <mergeCell ref="A30:A31"/>
    <mergeCell ref="A32:A33"/>
    <mergeCell ref="A34:A35"/>
    <mergeCell ref="A36:A37"/>
    <mergeCell ref="A38:A39"/>
    <mergeCell ref="B28:B29"/>
    <mergeCell ref="C28:C29"/>
    <mergeCell ref="D28:D29"/>
    <mergeCell ref="E28:G28"/>
    <mergeCell ref="H28:K28"/>
    <mergeCell ref="L28:L29"/>
    <mergeCell ref="E29:G29"/>
    <mergeCell ref="H29:K29"/>
    <mergeCell ref="H32:K32"/>
    <mergeCell ref="L32:L33"/>
    <mergeCell ref="E33:G33"/>
    <mergeCell ref="H33:K33"/>
    <mergeCell ref="B30:B31"/>
    <mergeCell ref="C30:C31"/>
    <mergeCell ref="D30:D31"/>
    <mergeCell ref="E30:G30"/>
    <mergeCell ref="H30:K30"/>
    <mergeCell ref="L30:L31"/>
    <mergeCell ref="E31:G31"/>
    <mergeCell ref="H31:K31"/>
    <mergeCell ref="G5:K5"/>
    <mergeCell ref="A4:F4"/>
    <mergeCell ref="A5:F5"/>
    <mergeCell ref="B40:B41"/>
    <mergeCell ref="C40:C41"/>
    <mergeCell ref="D40:D41"/>
    <mergeCell ref="E40:G40"/>
    <mergeCell ref="H40:K40"/>
    <mergeCell ref="L40:L41"/>
    <mergeCell ref="E41:G41"/>
    <mergeCell ref="H41:K41"/>
    <mergeCell ref="B38:B39"/>
    <mergeCell ref="C38:C39"/>
    <mergeCell ref="D38:D39"/>
    <mergeCell ref="E38:G38"/>
    <mergeCell ref="H38:K38"/>
    <mergeCell ref="L38:L39"/>
    <mergeCell ref="E39:G39"/>
    <mergeCell ref="H39:K39"/>
    <mergeCell ref="B36:B37"/>
    <mergeCell ref="C36:C37"/>
    <mergeCell ref="D36:D37"/>
    <mergeCell ref="E36:G36"/>
    <mergeCell ref="H36:K36"/>
    <mergeCell ref="A12:B14"/>
    <mergeCell ref="H6:L6"/>
    <mergeCell ref="C6:G6"/>
    <mergeCell ref="A6:B6"/>
    <mergeCell ref="A7:E7"/>
    <mergeCell ref="A8:E8"/>
    <mergeCell ref="F7:L7"/>
    <mergeCell ref="F8:L8"/>
    <mergeCell ref="I42:J42"/>
    <mergeCell ref="L36:L37"/>
    <mergeCell ref="E37:G37"/>
    <mergeCell ref="H37:K37"/>
    <mergeCell ref="B34:B35"/>
    <mergeCell ref="C34:C35"/>
    <mergeCell ref="D34:D35"/>
    <mergeCell ref="E34:G34"/>
    <mergeCell ref="H34:K34"/>
    <mergeCell ref="L34:L35"/>
    <mergeCell ref="E35:G35"/>
    <mergeCell ref="H35:K35"/>
    <mergeCell ref="B32:B33"/>
    <mergeCell ref="C32:C33"/>
    <mergeCell ref="D32:D33"/>
    <mergeCell ref="E32:G32"/>
    <mergeCell ref="E11:F11"/>
    <mergeCell ref="G11:I11"/>
    <mergeCell ref="G4:L4"/>
    <mergeCell ref="K2:L2"/>
    <mergeCell ref="J16:L16"/>
    <mergeCell ref="E17:F17"/>
    <mergeCell ref="G17:I17"/>
    <mergeCell ref="J17:L17"/>
    <mergeCell ref="A15:B17"/>
    <mergeCell ref="C15:D17"/>
    <mergeCell ref="E15:F15"/>
    <mergeCell ref="G15:I15"/>
    <mergeCell ref="J15:L15"/>
    <mergeCell ref="J12:L12"/>
    <mergeCell ref="E12:F12"/>
    <mergeCell ref="E14:F14"/>
    <mergeCell ref="G12:I12"/>
    <mergeCell ref="G14:I14"/>
    <mergeCell ref="J14:L14"/>
    <mergeCell ref="E13:F13"/>
    <mergeCell ref="A11:D11"/>
    <mergeCell ref="J11:L11"/>
    <mergeCell ref="G13:I13"/>
    <mergeCell ref="J13:L13"/>
  </mergeCells>
  <phoneticPr fontId="19"/>
  <dataValidations count="2">
    <dataValidation type="list" allowBlank="1" showInputMessage="1" showErrorMessage="1" sqref="L22:L41">
      <formula1>"○,×"</formula1>
    </dataValidation>
    <dataValidation type="list" allowBlank="1" showInputMessage="1" showErrorMessage="1" sqref="E12:F17">
      <formula1>"教諭,常勤講師,非常勤講師,"</formula1>
    </dataValidation>
  </dataValidations>
  <printOptions horizontalCentered="1" verticalCentered="1"/>
  <pageMargins left="0.74803149606299213" right="0.23622047244094491" top="0.23622047244094491" bottom="0.15748031496062992" header="0.19685039370078741" footer="0.19685039370078741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41"/>
  <sheetViews>
    <sheetView view="pageBreakPreview" zoomScale="93" zoomScaleNormal="100" zoomScaleSheetLayoutView="93" workbookViewId="0">
      <selection activeCell="A5" sqref="A5:F5"/>
    </sheetView>
  </sheetViews>
  <sheetFormatPr defaultRowHeight="14.25" x14ac:dyDescent="0.15"/>
  <cols>
    <col min="1" max="1" width="7.125" style="1" customWidth="1"/>
    <col min="2" max="12" width="8.5" style="1" customWidth="1"/>
    <col min="13" max="16384" width="9" style="1"/>
  </cols>
  <sheetData>
    <row r="1" spans="1:12" ht="6.75" customHeight="1" x14ac:dyDescent="0.15"/>
    <row r="2" spans="1:12" s="35" customFormat="1" ht="24" x14ac:dyDescent="0.25">
      <c r="A2" s="33" t="s">
        <v>21</v>
      </c>
      <c r="B2" s="34"/>
      <c r="C2" s="34"/>
      <c r="D2" s="34"/>
      <c r="E2" s="34"/>
      <c r="F2" s="34"/>
      <c r="G2" s="34"/>
      <c r="K2" s="80" t="str">
        <f>IF('R6出品申込書  (2枚目以降)'!E11="","","２枚目/２枚中")</f>
        <v/>
      </c>
      <c r="L2" s="80"/>
    </row>
    <row r="3" spans="1:12" ht="9.75" customHeight="1" thickBot="1" x14ac:dyDescent="0.2"/>
    <row r="4" spans="1:12" ht="20.45" customHeight="1" x14ac:dyDescent="0.15">
      <c r="A4" s="138" t="s">
        <v>26</v>
      </c>
      <c r="B4" s="139"/>
      <c r="C4" s="139"/>
      <c r="D4" s="139"/>
      <c r="E4" s="139"/>
      <c r="F4" s="140"/>
    </row>
    <row r="5" spans="1:12" ht="29.25" customHeight="1" thickBot="1" x14ac:dyDescent="0.2">
      <c r="A5" s="95" t="str">
        <f>IF('R6出品申込書 '!A5="","",'R6出品申込書 '!A5)</f>
        <v/>
      </c>
      <c r="B5" s="83"/>
      <c r="C5" s="83"/>
      <c r="D5" s="83"/>
      <c r="E5" s="83"/>
      <c r="F5" s="99"/>
      <c r="G5" s="6"/>
      <c r="I5" s="1" t="s">
        <v>66</v>
      </c>
    </row>
    <row r="6" spans="1:12" s="4" customFormat="1" ht="26.25" customHeight="1" x14ac:dyDescent="0.15"/>
    <row r="7" spans="1:12" s="4" customFormat="1" ht="14.25" customHeight="1" x14ac:dyDescent="0.15">
      <c r="A7" s="45" t="s">
        <v>54</v>
      </c>
      <c r="B7" s="21"/>
      <c r="C7" s="21"/>
      <c r="D7" s="21"/>
      <c r="E7" s="20"/>
      <c r="F7" s="20"/>
      <c r="G7" s="20"/>
      <c r="H7" s="20"/>
      <c r="I7" s="20"/>
      <c r="J7" s="20"/>
      <c r="K7" s="20"/>
      <c r="L7" s="36"/>
    </row>
    <row r="8" spans="1:12" s="4" customFormat="1" ht="14.25" customHeight="1" thickBot="1" x14ac:dyDescent="0.2">
      <c r="A8" s="45" t="s">
        <v>67</v>
      </c>
      <c r="B8" s="21"/>
      <c r="C8" s="21"/>
      <c r="D8" s="21"/>
      <c r="E8" s="20"/>
      <c r="F8" s="20"/>
      <c r="G8" s="20"/>
      <c r="H8" s="20"/>
      <c r="I8" s="20"/>
      <c r="J8" s="20"/>
      <c r="K8" s="20"/>
      <c r="L8" s="36"/>
    </row>
    <row r="9" spans="1:12" ht="30.6" customHeight="1" x14ac:dyDescent="0.15">
      <c r="A9" s="38" t="s">
        <v>0</v>
      </c>
      <c r="B9" s="39" t="s">
        <v>1</v>
      </c>
      <c r="C9" s="40" t="s">
        <v>20</v>
      </c>
      <c r="D9" s="41" t="s">
        <v>2</v>
      </c>
      <c r="E9" s="120" t="s">
        <v>51</v>
      </c>
      <c r="F9" s="120"/>
      <c r="G9" s="120"/>
      <c r="H9" s="120" t="s">
        <v>3</v>
      </c>
      <c r="I9" s="120"/>
      <c r="J9" s="120"/>
      <c r="K9" s="120"/>
      <c r="L9" s="42" t="s">
        <v>25</v>
      </c>
    </row>
    <row r="10" spans="1:12" ht="16.899999999999999" customHeight="1" x14ac:dyDescent="0.15">
      <c r="A10" s="114">
        <v>11</v>
      </c>
      <c r="B10" s="108"/>
      <c r="C10" s="106"/>
      <c r="D10" s="106"/>
      <c r="E10" s="103"/>
      <c r="F10" s="104"/>
      <c r="G10" s="105"/>
      <c r="H10" s="103"/>
      <c r="I10" s="104"/>
      <c r="J10" s="104"/>
      <c r="K10" s="105"/>
      <c r="L10" s="101"/>
    </row>
    <row r="11" spans="1:12" ht="27" customHeight="1" x14ac:dyDescent="0.15">
      <c r="A11" s="114"/>
      <c r="B11" s="109"/>
      <c r="C11" s="107"/>
      <c r="D11" s="107"/>
      <c r="E11" s="103"/>
      <c r="F11" s="104"/>
      <c r="G11" s="105"/>
      <c r="H11" s="103"/>
      <c r="I11" s="104"/>
      <c r="J11" s="104"/>
      <c r="K11" s="105"/>
      <c r="L11" s="102"/>
    </row>
    <row r="12" spans="1:12" ht="16.899999999999999" customHeight="1" x14ac:dyDescent="0.15">
      <c r="A12" s="114">
        <v>12</v>
      </c>
      <c r="B12" s="108"/>
      <c r="C12" s="106"/>
      <c r="D12" s="106"/>
      <c r="E12" s="103"/>
      <c r="F12" s="104"/>
      <c r="G12" s="105"/>
      <c r="H12" s="103"/>
      <c r="I12" s="104"/>
      <c r="J12" s="104"/>
      <c r="K12" s="105"/>
      <c r="L12" s="101"/>
    </row>
    <row r="13" spans="1:12" ht="27" customHeight="1" x14ac:dyDescent="0.15">
      <c r="A13" s="114"/>
      <c r="B13" s="109"/>
      <c r="C13" s="107"/>
      <c r="D13" s="107"/>
      <c r="E13" s="103"/>
      <c r="F13" s="104"/>
      <c r="G13" s="105"/>
      <c r="H13" s="103"/>
      <c r="I13" s="104"/>
      <c r="J13" s="104"/>
      <c r="K13" s="105"/>
      <c r="L13" s="102"/>
    </row>
    <row r="14" spans="1:12" ht="16.899999999999999" customHeight="1" x14ac:dyDescent="0.15">
      <c r="A14" s="122">
        <v>13</v>
      </c>
      <c r="B14" s="108"/>
      <c r="C14" s="106"/>
      <c r="D14" s="106"/>
      <c r="E14" s="103"/>
      <c r="F14" s="104"/>
      <c r="G14" s="105"/>
      <c r="H14" s="103"/>
      <c r="I14" s="104"/>
      <c r="J14" s="104"/>
      <c r="K14" s="105"/>
      <c r="L14" s="101"/>
    </row>
    <row r="15" spans="1:12" ht="27" customHeight="1" x14ac:dyDescent="0.15">
      <c r="A15" s="128"/>
      <c r="B15" s="109"/>
      <c r="C15" s="107"/>
      <c r="D15" s="107"/>
      <c r="E15" s="103"/>
      <c r="F15" s="104"/>
      <c r="G15" s="105"/>
      <c r="H15" s="103"/>
      <c r="I15" s="104"/>
      <c r="J15" s="104"/>
      <c r="K15" s="105"/>
      <c r="L15" s="102"/>
    </row>
    <row r="16" spans="1:12" ht="16.899999999999999" customHeight="1" x14ac:dyDescent="0.15">
      <c r="A16" s="122">
        <v>14</v>
      </c>
      <c r="B16" s="108"/>
      <c r="C16" s="106"/>
      <c r="D16" s="106"/>
      <c r="E16" s="103"/>
      <c r="F16" s="104"/>
      <c r="G16" s="105"/>
      <c r="H16" s="103"/>
      <c r="I16" s="104"/>
      <c r="J16" s="104"/>
      <c r="K16" s="105"/>
      <c r="L16" s="101"/>
    </row>
    <row r="17" spans="1:12" ht="27" customHeight="1" x14ac:dyDescent="0.15">
      <c r="A17" s="128"/>
      <c r="B17" s="109"/>
      <c r="C17" s="107"/>
      <c r="D17" s="107"/>
      <c r="E17" s="103"/>
      <c r="F17" s="104"/>
      <c r="G17" s="105"/>
      <c r="H17" s="103"/>
      <c r="I17" s="104"/>
      <c r="J17" s="104"/>
      <c r="K17" s="105"/>
      <c r="L17" s="102"/>
    </row>
    <row r="18" spans="1:12" ht="16.899999999999999" customHeight="1" x14ac:dyDescent="0.15">
      <c r="A18" s="122">
        <v>15</v>
      </c>
      <c r="B18" s="108"/>
      <c r="C18" s="106"/>
      <c r="D18" s="106"/>
      <c r="E18" s="103"/>
      <c r="F18" s="104"/>
      <c r="G18" s="105"/>
      <c r="H18" s="103"/>
      <c r="I18" s="104"/>
      <c r="J18" s="104"/>
      <c r="K18" s="105"/>
      <c r="L18" s="101"/>
    </row>
    <row r="19" spans="1:12" ht="27" customHeight="1" x14ac:dyDescent="0.15">
      <c r="A19" s="128"/>
      <c r="B19" s="109"/>
      <c r="C19" s="107"/>
      <c r="D19" s="107"/>
      <c r="E19" s="103"/>
      <c r="F19" s="104"/>
      <c r="G19" s="105"/>
      <c r="H19" s="103"/>
      <c r="I19" s="104"/>
      <c r="J19" s="104"/>
      <c r="K19" s="105"/>
      <c r="L19" s="102"/>
    </row>
    <row r="20" spans="1:12" ht="16.899999999999999" customHeight="1" x14ac:dyDescent="0.15">
      <c r="A20" s="122">
        <v>16</v>
      </c>
      <c r="B20" s="108"/>
      <c r="C20" s="106"/>
      <c r="D20" s="106"/>
      <c r="E20" s="103"/>
      <c r="F20" s="104"/>
      <c r="G20" s="105"/>
      <c r="H20" s="103"/>
      <c r="I20" s="104"/>
      <c r="J20" s="104"/>
      <c r="K20" s="105"/>
      <c r="L20" s="101"/>
    </row>
    <row r="21" spans="1:12" ht="27" customHeight="1" x14ac:dyDescent="0.15">
      <c r="A21" s="128"/>
      <c r="B21" s="109"/>
      <c r="C21" s="107"/>
      <c r="D21" s="107"/>
      <c r="E21" s="103"/>
      <c r="F21" s="104"/>
      <c r="G21" s="105"/>
      <c r="H21" s="103"/>
      <c r="I21" s="104"/>
      <c r="J21" s="104"/>
      <c r="K21" s="105"/>
      <c r="L21" s="102"/>
    </row>
    <row r="22" spans="1:12" ht="16.899999999999999" customHeight="1" x14ac:dyDescent="0.15">
      <c r="A22" s="122">
        <v>17</v>
      </c>
      <c r="B22" s="106"/>
      <c r="C22" s="106"/>
      <c r="D22" s="106"/>
      <c r="E22" s="103"/>
      <c r="F22" s="104"/>
      <c r="G22" s="105"/>
      <c r="H22" s="103"/>
      <c r="I22" s="104"/>
      <c r="J22" s="104"/>
      <c r="K22" s="105"/>
      <c r="L22" s="101"/>
    </row>
    <row r="23" spans="1:12" ht="27" customHeight="1" x14ac:dyDescent="0.15">
      <c r="A23" s="128"/>
      <c r="B23" s="107"/>
      <c r="C23" s="107"/>
      <c r="D23" s="107"/>
      <c r="E23" s="103"/>
      <c r="F23" s="104"/>
      <c r="G23" s="105"/>
      <c r="H23" s="103"/>
      <c r="I23" s="104"/>
      <c r="J23" s="104"/>
      <c r="K23" s="105"/>
      <c r="L23" s="102"/>
    </row>
    <row r="24" spans="1:12" ht="16.899999999999999" customHeight="1" x14ac:dyDescent="0.15">
      <c r="A24" s="122">
        <v>18</v>
      </c>
      <c r="B24" s="106"/>
      <c r="C24" s="106"/>
      <c r="D24" s="106"/>
      <c r="E24" s="103"/>
      <c r="F24" s="104"/>
      <c r="G24" s="105"/>
      <c r="H24" s="103"/>
      <c r="I24" s="104"/>
      <c r="J24" s="104"/>
      <c r="K24" s="105"/>
      <c r="L24" s="101"/>
    </row>
    <row r="25" spans="1:12" ht="27" customHeight="1" x14ac:dyDescent="0.15">
      <c r="A25" s="128"/>
      <c r="B25" s="107"/>
      <c r="C25" s="107"/>
      <c r="D25" s="107"/>
      <c r="E25" s="103"/>
      <c r="F25" s="104"/>
      <c r="G25" s="105"/>
      <c r="H25" s="103"/>
      <c r="I25" s="104"/>
      <c r="J25" s="104"/>
      <c r="K25" s="105"/>
      <c r="L25" s="102"/>
    </row>
    <row r="26" spans="1:12" ht="16.899999999999999" customHeight="1" x14ac:dyDescent="0.15">
      <c r="A26" s="122">
        <v>19</v>
      </c>
      <c r="B26" s="106"/>
      <c r="C26" s="106"/>
      <c r="D26" s="106"/>
      <c r="E26" s="103"/>
      <c r="F26" s="104"/>
      <c r="G26" s="105"/>
      <c r="H26" s="103"/>
      <c r="I26" s="104"/>
      <c r="J26" s="104"/>
      <c r="K26" s="105"/>
      <c r="L26" s="101"/>
    </row>
    <row r="27" spans="1:12" ht="27" customHeight="1" x14ac:dyDescent="0.15">
      <c r="A27" s="128"/>
      <c r="B27" s="107"/>
      <c r="C27" s="107"/>
      <c r="D27" s="107"/>
      <c r="E27" s="103"/>
      <c r="F27" s="104"/>
      <c r="G27" s="105"/>
      <c r="H27" s="103"/>
      <c r="I27" s="104"/>
      <c r="J27" s="104"/>
      <c r="K27" s="105"/>
      <c r="L27" s="102"/>
    </row>
    <row r="28" spans="1:12" ht="16.899999999999999" customHeight="1" x14ac:dyDescent="0.15">
      <c r="A28" s="122">
        <v>20</v>
      </c>
      <c r="B28" s="106"/>
      <c r="C28" s="106"/>
      <c r="D28" s="106"/>
      <c r="E28" s="103"/>
      <c r="F28" s="104"/>
      <c r="G28" s="105"/>
      <c r="H28" s="103"/>
      <c r="I28" s="104"/>
      <c r="J28" s="104"/>
      <c r="K28" s="105"/>
      <c r="L28" s="101"/>
    </row>
    <row r="29" spans="1:12" ht="27" customHeight="1" x14ac:dyDescent="0.15">
      <c r="A29" s="128"/>
      <c r="B29" s="107"/>
      <c r="C29" s="107"/>
      <c r="D29" s="107"/>
      <c r="E29" s="103"/>
      <c r="F29" s="104"/>
      <c r="G29" s="105"/>
      <c r="H29" s="103"/>
      <c r="I29" s="104"/>
      <c r="J29" s="104"/>
      <c r="K29" s="105"/>
      <c r="L29" s="102"/>
    </row>
    <row r="30" spans="1:12" ht="16.899999999999999" customHeight="1" x14ac:dyDescent="0.15">
      <c r="A30" s="131">
        <v>21</v>
      </c>
      <c r="B30" s="132"/>
      <c r="C30" s="133"/>
      <c r="D30" s="132"/>
      <c r="E30" s="134"/>
      <c r="F30" s="135"/>
      <c r="G30" s="136"/>
      <c r="H30" s="134"/>
      <c r="I30" s="135"/>
      <c r="J30" s="135"/>
      <c r="K30" s="136"/>
      <c r="L30" s="137"/>
    </row>
    <row r="31" spans="1:12" ht="27" customHeight="1" x14ac:dyDescent="0.15">
      <c r="A31" s="128"/>
      <c r="B31" s="129"/>
      <c r="C31" s="130"/>
      <c r="D31" s="129"/>
      <c r="E31" s="103"/>
      <c r="F31" s="104"/>
      <c r="G31" s="105"/>
      <c r="H31" s="103"/>
      <c r="I31" s="104"/>
      <c r="J31" s="104"/>
      <c r="K31" s="105"/>
      <c r="L31" s="102"/>
    </row>
    <row r="32" spans="1:12" ht="16.899999999999999" customHeight="1" x14ac:dyDescent="0.15">
      <c r="A32" s="122">
        <v>22</v>
      </c>
      <c r="B32" s="124"/>
      <c r="C32" s="126"/>
      <c r="D32" s="124"/>
      <c r="E32" s="103"/>
      <c r="F32" s="104"/>
      <c r="G32" s="105"/>
      <c r="H32" s="103"/>
      <c r="I32" s="104"/>
      <c r="J32" s="104"/>
      <c r="K32" s="105"/>
      <c r="L32" s="101"/>
    </row>
    <row r="33" spans="1:12" ht="27" customHeight="1" x14ac:dyDescent="0.15">
      <c r="A33" s="128"/>
      <c r="B33" s="129"/>
      <c r="C33" s="130"/>
      <c r="D33" s="129"/>
      <c r="E33" s="103"/>
      <c r="F33" s="104"/>
      <c r="G33" s="105"/>
      <c r="H33" s="103"/>
      <c r="I33" s="104"/>
      <c r="J33" s="104"/>
      <c r="K33" s="105"/>
      <c r="L33" s="102"/>
    </row>
    <row r="34" spans="1:12" ht="16.899999999999999" customHeight="1" x14ac:dyDescent="0.15">
      <c r="A34" s="122">
        <v>23</v>
      </c>
      <c r="B34" s="124"/>
      <c r="C34" s="126"/>
      <c r="D34" s="124"/>
      <c r="E34" s="103"/>
      <c r="F34" s="104"/>
      <c r="G34" s="105"/>
      <c r="H34" s="103"/>
      <c r="I34" s="104"/>
      <c r="J34" s="104"/>
      <c r="K34" s="105"/>
      <c r="L34" s="101"/>
    </row>
    <row r="35" spans="1:12" ht="27" customHeight="1" x14ac:dyDescent="0.15">
      <c r="A35" s="128"/>
      <c r="B35" s="129"/>
      <c r="C35" s="130"/>
      <c r="D35" s="129"/>
      <c r="E35" s="103"/>
      <c r="F35" s="104"/>
      <c r="G35" s="105"/>
      <c r="H35" s="103"/>
      <c r="I35" s="104"/>
      <c r="J35" s="104"/>
      <c r="K35" s="105"/>
      <c r="L35" s="102"/>
    </row>
    <row r="36" spans="1:12" ht="16.899999999999999" customHeight="1" x14ac:dyDescent="0.15">
      <c r="A36" s="122">
        <v>24</v>
      </c>
      <c r="B36" s="124"/>
      <c r="C36" s="126"/>
      <c r="D36" s="124"/>
      <c r="E36" s="103"/>
      <c r="F36" s="104"/>
      <c r="G36" s="105"/>
      <c r="H36" s="103"/>
      <c r="I36" s="104"/>
      <c r="J36" s="104"/>
      <c r="K36" s="105"/>
      <c r="L36" s="101"/>
    </row>
    <row r="37" spans="1:12" ht="27" customHeight="1" x14ac:dyDescent="0.15">
      <c r="A37" s="128"/>
      <c r="B37" s="129"/>
      <c r="C37" s="130"/>
      <c r="D37" s="129"/>
      <c r="E37" s="103"/>
      <c r="F37" s="104"/>
      <c r="G37" s="105"/>
      <c r="H37" s="103"/>
      <c r="I37" s="104"/>
      <c r="J37" s="104"/>
      <c r="K37" s="105"/>
      <c r="L37" s="102"/>
    </row>
    <row r="38" spans="1:12" ht="16.899999999999999" customHeight="1" x14ac:dyDescent="0.15">
      <c r="A38" s="122">
        <v>25</v>
      </c>
      <c r="B38" s="124"/>
      <c r="C38" s="126"/>
      <c r="D38" s="124"/>
      <c r="E38" s="103"/>
      <c r="F38" s="104"/>
      <c r="G38" s="105"/>
      <c r="H38" s="103"/>
      <c r="I38" s="104"/>
      <c r="J38" s="104"/>
      <c r="K38" s="105"/>
      <c r="L38" s="101"/>
    </row>
    <row r="39" spans="1:12" ht="27" customHeight="1" thickBot="1" x14ac:dyDescent="0.2">
      <c r="A39" s="123"/>
      <c r="B39" s="125"/>
      <c r="C39" s="127"/>
      <c r="D39" s="125"/>
      <c r="E39" s="117"/>
      <c r="F39" s="118"/>
      <c r="G39" s="119"/>
      <c r="H39" s="117"/>
      <c r="I39" s="118"/>
      <c r="J39" s="118"/>
      <c r="K39" s="119"/>
      <c r="L39" s="116"/>
    </row>
    <row r="40" spans="1:12" ht="27" customHeight="1" x14ac:dyDescent="0.15">
      <c r="I40" s="100" t="s">
        <v>29</v>
      </c>
      <c r="J40" s="100"/>
      <c r="K40" s="2" t="str">
        <f>'R6出品申込書 '!K42</f>
        <v/>
      </c>
      <c r="L40" s="2" t="s">
        <v>22</v>
      </c>
    </row>
    <row r="41" spans="1:12" ht="39" customHeight="1" x14ac:dyDescent="0.15">
      <c r="I41" s="5"/>
      <c r="J41" s="5"/>
    </row>
  </sheetData>
  <mergeCells count="141">
    <mergeCell ref="E9:G9"/>
    <mergeCell ref="H9:K9"/>
    <mergeCell ref="A10:A11"/>
    <mergeCell ref="B10:B11"/>
    <mergeCell ref="C10:C11"/>
    <mergeCell ref="D10:D11"/>
    <mergeCell ref="E10:G10"/>
    <mergeCell ref="A4:F4"/>
    <mergeCell ref="A5:F5"/>
    <mergeCell ref="H10:K10"/>
    <mergeCell ref="L10:L11"/>
    <mergeCell ref="E11:G11"/>
    <mergeCell ref="H11:K11"/>
    <mergeCell ref="A12:A13"/>
    <mergeCell ref="B12:B13"/>
    <mergeCell ref="C12:C13"/>
    <mergeCell ref="D12:D13"/>
    <mergeCell ref="E12:G12"/>
    <mergeCell ref="H12:K12"/>
    <mergeCell ref="E15:G15"/>
    <mergeCell ref="H15:K15"/>
    <mergeCell ref="A16:A17"/>
    <mergeCell ref="B16:B17"/>
    <mergeCell ref="C16:C17"/>
    <mergeCell ref="D16:D17"/>
    <mergeCell ref="E16:G16"/>
    <mergeCell ref="H16:K16"/>
    <mergeCell ref="L12:L13"/>
    <mergeCell ref="E13:G13"/>
    <mergeCell ref="H13:K13"/>
    <mergeCell ref="A14:A15"/>
    <mergeCell ref="B14:B15"/>
    <mergeCell ref="C14:C15"/>
    <mergeCell ref="D14:D15"/>
    <mergeCell ref="E14:G14"/>
    <mergeCell ref="H14:K14"/>
    <mergeCell ref="L14:L15"/>
    <mergeCell ref="E19:G19"/>
    <mergeCell ref="H19:K19"/>
    <mergeCell ref="A20:A21"/>
    <mergeCell ref="B20:B21"/>
    <mergeCell ref="C20:C21"/>
    <mergeCell ref="D20:D21"/>
    <mergeCell ref="E20:G20"/>
    <mergeCell ref="H20:K20"/>
    <mergeCell ref="L16:L17"/>
    <mergeCell ref="E17:G17"/>
    <mergeCell ref="H17:K17"/>
    <mergeCell ref="A18:A19"/>
    <mergeCell ref="B18:B19"/>
    <mergeCell ref="C18:C19"/>
    <mergeCell ref="D18:D19"/>
    <mergeCell ref="E18:G18"/>
    <mergeCell ref="H18:K18"/>
    <mergeCell ref="L18:L19"/>
    <mergeCell ref="E23:G23"/>
    <mergeCell ref="H23:K23"/>
    <mergeCell ref="A24:A25"/>
    <mergeCell ref="B24:B25"/>
    <mergeCell ref="C24:C25"/>
    <mergeCell ref="D24:D25"/>
    <mergeCell ref="E24:G24"/>
    <mergeCell ref="H24:K24"/>
    <mergeCell ref="L20:L21"/>
    <mergeCell ref="E21:G21"/>
    <mergeCell ref="H21:K21"/>
    <mergeCell ref="A22:A23"/>
    <mergeCell ref="B22:B23"/>
    <mergeCell ref="C22:C23"/>
    <mergeCell ref="D22:D23"/>
    <mergeCell ref="E22:G22"/>
    <mergeCell ref="H22:K22"/>
    <mergeCell ref="L22:L23"/>
    <mergeCell ref="E27:G27"/>
    <mergeCell ref="H27:K27"/>
    <mergeCell ref="A28:A29"/>
    <mergeCell ref="B28:B29"/>
    <mergeCell ref="C28:C29"/>
    <mergeCell ref="D28:D29"/>
    <mergeCell ref="E28:G28"/>
    <mergeCell ref="H28:K28"/>
    <mergeCell ref="L24:L25"/>
    <mergeCell ref="E25:G25"/>
    <mergeCell ref="H25:K25"/>
    <mergeCell ref="A26:A27"/>
    <mergeCell ref="B26:B27"/>
    <mergeCell ref="C26:C27"/>
    <mergeCell ref="D26:D27"/>
    <mergeCell ref="E26:G26"/>
    <mergeCell ref="H26:K26"/>
    <mergeCell ref="L26:L27"/>
    <mergeCell ref="A30:A31"/>
    <mergeCell ref="B30:B31"/>
    <mergeCell ref="C30:C31"/>
    <mergeCell ref="D30:D31"/>
    <mergeCell ref="E30:G30"/>
    <mergeCell ref="L28:L29"/>
    <mergeCell ref="E29:G29"/>
    <mergeCell ref="H29:K29"/>
    <mergeCell ref="H30:K30"/>
    <mergeCell ref="L30:L31"/>
    <mergeCell ref="E31:G31"/>
    <mergeCell ref="H31:K31"/>
    <mergeCell ref="H33:K33"/>
    <mergeCell ref="A34:A35"/>
    <mergeCell ref="B34:B35"/>
    <mergeCell ref="C34:C35"/>
    <mergeCell ref="D34:D35"/>
    <mergeCell ref="E34:G34"/>
    <mergeCell ref="H34:K34"/>
    <mergeCell ref="L34:L35"/>
    <mergeCell ref="A32:A33"/>
    <mergeCell ref="B32:B33"/>
    <mergeCell ref="C32:C33"/>
    <mergeCell ref="D32:D33"/>
    <mergeCell ref="E32:G32"/>
    <mergeCell ref="H32:K32"/>
    <mergeCell ref="I40:J40"/>
    <mergeCell ref="K2:L2"/>
    <mergeCell ref="E39:G39"/>
    <mergeCell ref="H39:K39"/>
    <mergeCell ref="L36:L37"/>
    <mergeCell ref="E37:G37"/>
    <mergeCell ref="H37:K37"/>
    <mergeCell ref="A38:A39"/>
    <mergeCell ref="B38:B39"/>
    <mergeCell ref="C38:C39"/>
    <mergeCell ref="D38:D39"/>
    <mergeCell ref="E38:G38"/>
    <mergeCell ref="H38:K38"/>
    <mergeCell ref="L38:L39"/>
    <mergeCell ref="E35:G35"/>
    <mergeCell ref="H35:K35"/>
    <mergeCell ref="A36:A37"/>
    <mergeCell ref="B36:B37"/>
    <mergeCell ref="C36:C37"/>
    <mergeCell ref="D36:D37"/>
    <mergeCell ref="E36:G36"/>
    <mergeCell ref="H36:K36"/>
    <mergeCell ref="L32:L33"/>
    <mergeCell ref="E33:G33"/>
  </mergeCells>
  <phoneticPr fontId="19"/>
  <dataValidations count="1">
    <dataValidation type="list" allowBlank="1" showInputMessage="1" showErrorMessage="1" sqref="L10:L39">
      <formula1>"○,×"</formula1>
    </dataValidation>
  </dataValidations>
  <printOptions horizontalCentered="1" verticalCentered="1"/>
  <pageMargins left="0.74803149606299213" right="0.23622047244094491" top="0.23622047244094491" bottom="0.15748031496062992" header="0.19685039370078741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38"/>
  <sheetViews>
    <sheetView view="pageBreakPreview" topLeftCell="A34" zoomScale="55" zoomScaleNormal="100" zoomScaleSheetLayoutView="55" workbookViewId="0">
      <selection activeCell="M32" sqref="M32"/>
    </sheetView>
  </sheetViews>
  <sheetFormatPr defaultColWidth="1" defaultRowHeight="14.25" x14ac:dyDescent="0.15"/>
  <cols>
    <col min="1" max="1" width="1.875" style="1" customWidth="1"/>
    <col min="2" max="2" width="6.875" style="1" customWidth="1"/>
    <col min="3" max="3" width="14.125" style="1" bestFit="1" customWidth="1"/>
    <col min="4" max="4" width="7.5" style="1" bestFit="1" customWidth="1"/>
    <col min="5" max="5" width="5.5" style="1" bestFit="1" customWidth="1"/>
    <col min="6" max="6" width="20.25" style="1" bestFit="1" customWidth="1"/>
    <col min="7" max="7" width="32.625" style="1" customWidth="1"/>
    <col min="8" max="8" width="21.125" style="1" customWidth="1"/>
    <col min="9" max="255" width="9" style="1" customWidth="1"/>
    <col min="256" max="16384" width="1" style="1"/>
  </cols>
  <sheetData>
    <row r="1" spans="1:8" ht="27.75" customHeight="1" x14ac:dyDescent="0.25">
      <c r="B1" s="150" t="s">
        <v>18</v>
      </c>
      <c r="C1" s="151"/>
      <c r="D1" s="151"/>
      <c r="E1" s="151"/>
      <c r="F1" s="151"/>
      <c r="G1" s="151"/>
      <c r="H1" s="151"/>
    </row>
    <row r="2" spans="1:8" ht="15" thickBot="1" x14ac:dyDescent="0.2">
      <c r="B2" s="1" t="s">
        <v>5</v>
      </c>
    </row>
    <row r="3" spans="1:8" s="4" customFormat="1" x14ac:dyDescent="0.15">
      <c r="B3" s="56" t="s">
        <v>6</v>
      </c>
      <c r="C3" s="7" t="s">
        <v>7</v>
      </c>
      <c r="D3" s="55" t="s">
        <v>19</v>
      </c>
      <c r="E3" s="7" t="s">
        <v>8</v>
      </c>
      <c r="F3" s="7" t="s">
        <v>9</v>
      </c>
      <c r="G3" s="7" t="s">
        <v>10</v>
      </c>
      <c r="H3" s="8" t="s">
        <v>11</v>
      </c>
    </row>
    <row r="4" spans="1:8" ht="15" customHeight="1" x14ac:dyDescent="0.15">
      <c r="B4" s="114"/>
      <c r="C4" s="90" t="s">
        <v>12</v>
      </c>
      <c r="D4" s="152" t="s">
        <v>68</v>
      </c>
      <c r="E4" s="90">
        <v>2</v>
      </c>
      <c r="F4" s="9" t="s">
        <v>14</v>
      </c>
      <c r="G4" s="9" t="s">
        <v>16</v>
      </c>
      <c r="H4" s="159" t="s">
        <v>17</v>
      </c>
    </row>
    <row r="5" spans="1:8" s="12" customFormat="1" ht="26.25" customHeight="1" thickBot="1" x14ac:dyDescent="0.25">
      <c r="B5" s="95"/>
      <c r="C5" s="83"/>
      <c r="D5" s="153"/>
      <c r="E5" s="154"/>
      <c r="F5" s="10" t="s">
        <v>13</v>
      </c>
      <c r="G5" s="11" t="s">
        <v>15</v>
      </c>
      <c r="H5" s="160"/>
    </row>
    <row r="6" spans="1:8" ht="15" customHeight="1" x14ac:dyDescent="0.15">
      <c r="B6" s="155"/>
      <c r="C6" s="157"/>
      <c r="D6" s="17"/>
      <c r="E6" s="3"/>
      <c r="F6" s="17"/>
      <c r="G6" s="17"/>
      <c r="H6" s="17"/>
    </row>
    <row r="7" spans="1:8" ht="15" customHeight="1" x14ac:dyDescent="0.15">
      <c r="B7" s="156"/>
      <c r="C7" s="158"/>
      <c r="D7" s="145"/>
      <c r="E7" s="146"/>
      <c r="F7" s="146"/>
      <c r="G7" s="146"/>
      <c r="H7" s="146"/>
    </row>
    <row r="8" spans="1:8" ht="14.25" customHeight="1" x14ac:dyDescent="0.15">
      <c r="B8" s="156"/>
      <c r="C8" s="147"/>
      <c r="D8" s="148"/>
      <c r="E8" s="148"/>
      <c r="F8" s="147"/>
      <c r="G8" s="147"/>
      <c r="H8" s="147"/>
    </row>
    <row r="9" spans="1:8" s="4" customFormat="1" ht="14.25" customHeight="1" x14ac:dyDescent="0.15">
      <c r="B9" s="156"/>
      <c r="C9" s="148"/>
      <c r="D9" s="148"/>
      <c r="E9" s="148"/>
      <c r="F9" s="147"/>
      <c r="G9" s="147"/>
      <c r="H9" s="147"/>
    </row>
    <row r="10" spans="1:8" ht="15" customHeight="1" x14ac:dyDescent="0.15">
      <c r="B10" s="149"/>
      <c r="C10" s="149"/>
      <c r="D10" s="149"/>
      <c r="E10" s="149"/>
      <c r="H10" s="13"/>
    </row>
    <row r="11" spans="1:8" ht="15" customHeight="1" x14ac:dyDescent="0.15">
      <c r="A11" s="49"/>
      <c r="B11" s="50"/>
      <c r="C11" s="50"/>
      <c r="D11" s="50"/>
      <c r="E11" s="50"/>
      <c r="F11" s="49"/>
      <c r="G11" s="49"/>
      <c r="H11" s="51"/>
    </row>
    <row r="12" spans="1:8" ht="15" thickBot="1" x14ac:dyDescent="0.2"/>
    <row r="13" spans="1:8" s="4" customFormat="1" x14ac:dyDescent="0.15">
      <c r="B13" s="14" t="s">
        <v>6</v>
      </c>
      <c r="C13" s="7" t="s">
        <v>7</v>
      </c>
      <c r="D13" s="55" t="s">
        <v>19</v>
      </c>
      <c r="E13" s="7" t="s">
        <v>8</v>
      </c>
      <c r="F13" s="7" t="s">
        <v>9</v>
      </c>
      <c r="G13" s="7" t="s">
        <v>10</v>
      </c>
      <c r="H13" s="8" t="s">
        <v>11</v>
      </c>
    </row>
    <row r="14" spans="1:8" ht="15" customHeight="1" x14ac:dyDescent="0.15">
      <c r="B14" s="122">
        <v>1</v>
      </c>
      <c r="C14" s="143" t="str">
        <f>IF(VLOOKUP($B14,出品まとめ!$A$2:$J$26,2)=0,"",VLOOKUP($B14,出品まとめ!$A$2:$J$26,2))</f>
        <v/>
      </c>
      <c r="D14" s="143" t="str">
        <f>IF(VLOOKUP($B14,出品まとめ!$A$2:$J$26,3)=0,"",VLOOKUP($B14,出品まとめ!$A$2:$J$26,3))</f>
        <v/>
      </c>
      <c r="E14" s="143" t="str">
        <f>IF(VLOOKUP($B14,出品まとめ!$A$2:$J$26,4)=0,"",VLOOKUP($B14,出品まとめ!$A$2:$J$26,4))</f>
        <v/>
      </c>
      <c r="F14" s="53" t="str">
        <f>IF(VLOOKUP($B14,出品まとめ!$A$2:$J$26,6)=0,"",VLOOKUP($B14,出品まとめ!$A$2:$J$26,6))</f>
        <v/>
      </c>
      <c r="G14" s="53" t="str">
        <f>IF(VLOOKUP($B14,出品まとめ!$A$2:$J$26,8)=0,"",VLOOKUP($B14,出品まとめ!$A$2:$J$26,8))</f>
        <v/>
      </c>
      <c r="H14" s="141" t="str">
        <f>IF(VLOOKUP($B14,出品まとめ!$A$2:$J$26,9)=0,"",VLOOKUP($B14,出品まとめ!$A$2:$J$26,9))</f>
        <v/>
      </c>
    </row>
    <row r="15" spans="1:8" ht="26.25" customHeight="1" thickBot="1" x14ac:dyDescent="0.2">
      <c r="B15" s="123"/>
      <c r="C15" s="144"/>
      <c r="D15" s="144"/>
      <c r="E15" s="144"/>
      <c r="F15" s="54" t="str">
        <f>IF(VLOOKUP($B14,出品まとめ!$A$2:$J$26,5)=0,"",VLOOKUP($B14,出品まとめ!$A$2:$J$26,5))</f>
        <v/>
      </c>
      <c r="G15" s="54" t="str">
        <f>IF(VLOOKUP($B14,出品まとめ!$A$2:$J$26,7)=0,"",VLOOKUP($B14,出品まとめ!$A$2:$J$26,7))</f>
        <v/>
      </c>
      <c r="H15" s="142"/>
    </row>
    <row r="16" spans="1:8" x14ac:dyDescent="0.15">
      <c r="A16" s="49"/>
      <c r="B16" s="49"/>
      <c r="C16" s="49"/>
      <c r="D16" s="49"/>
      <c r="E16" s="49"/>
      <c r="F16" s="49"/>
      <c r="G16" s="49"/>
      <c r="H16" s="49"/>
    </row>
    <row r="17" spans="1:8" ht="15" thickBot="1" x14ac:dyDescent="0.2"/>
    <row r="18" spans="1:8" s="4" customFormat="1" x14ac:dyDescent="0.15">
      <c r="B18" s="14" t="s">
        <v>6</v>
      </c>
      <c r="C18" s="7" t="s">
        <v>7</v>
      </c>
      <c r="D18" s="55" t="s">
        <v>19</v>
      </c>
      <c r="E18" s="7" t="s">
        <v>8</v>
      </c>
      <c r="F18" s="7" t="s">
        <v>9</v>
      </c>
      <c r="G18" s="7" t="s">
        <v>10</v>
      </c>
      <c r="H18" s="8" t="s">
        <v>11</v>
      </c>
    </row>
    <row r="19" spans="1:8" ht="15" customHeight="1" x14ac:dyDescent="0.15">
      <c r="B19" s="122">
        <v>2</v>
      </c>
      <c r="C19" s="143" t="str">
        <f>IF(VLOOKUP($B19,出品まとめ!$A$2:$J$26,2)=0,"",VLOOKUP($B19,出品まとめ!$A$2:$J$26,2))</f>
        <v/>
      </c>
      <c r="D19" s="143" t="str">
        <f>IF(VLOOKUP($B19,出品まとめ!$A$2:$J$26,3)=0,"",VLOOKUP($B19,出品まとめ!$A$2:$J$26,3))</f>
        <v/>
      </c>
      <c r="E19" s="143" t="str">
        <f>IF(VLOOKUP($B19,出品まとめ!$A$2:$J$26,4)=0,"",VLOOKUP($B19,出品まとめ!$A$2:$J$26,4))</f>
        <v/>
      </c>
      <c r="F19" s="53" t="str">
        <f>IF(VLOOKUP($B19,出品まとめ!$A$2:$J$26,6)=0,"",VLOOKUP($B19,出品まとめ!$A$2:$J$26,6))</f>
        <v/>
      </c>
      <c r="G19" s="53" t="str">
        <f>IF(VLOOKUP($B19,出品まとめ!$A$2:$J$26,8)=0,"",VLOOKUP($B19,出品まとめ!$A$2:$J$26,8))</f>
        <v/>
      </c>
      <c r="H19" s="141" t="str">
        <f>IF(VLOOKUP($B19,出品まとめ!$A$2:$J$26,9)=0,"",VLOOKUP($B19,出品まとめ!$A$2:$J$26,9))</f>
        <v/>
      </c>
    </row>
    <row r="20" spans="1:8" ht="26.25" customHeight="1" thickBot="1" x14ac:dyDescent="0.2">
      <c r="B20" s="123"/>
      <c r="C20" s="144"/>
      <c r="D20" s="144"/>
      <c r="E20" s="144"/>
      <c r="F20" s="54" t="str">
        <f>IF(VLOOKUP($B19,出品まとめ!$A$2:$J$26,5)=0,"",VLOOKUP($B19,出品まとめ!$A$2:$J$26,5))</f>
        <v/>
      </c>
      <c r="G20" s="54" t="str">
        <f>IF(VLOOKUP($B19,出品まとめ!$A$2:$J$26,7)=0,"",VLOOKUP($B19,出品まとめ!$A$2:$J$26,7))</f>
        <v/>
      </c>
      <c r="H20" s="142"/>
    </row>
    <row r="21" spans="1:8" x14ac:dyDescent="0.15">
      <c r="A21" s="49"/>
      <c r="B21" s="49"/>
      <c r="C21" s="49"/>
      <c r="D21" s="49"/>
      <c r="E21" s="49"/>
      <c r="F21" s="49"/>
      <c r="G21" s="49"/>
      <c r="H21" s="49"/>
    </row>
    <row r="22" spans="1:8" ht="15" thickBot="1" x14ac:dyDescent="0.2"/>
    <row r="23" spans="1:8" s="4" customFormat="1" x14ac:dyDescent="0.15">
      <c r="B23" s="14" t="s">
        <v>6</v>
      </c>
      <c r="C23" s="7" t="s">
        <v>7</v>
      </c>
      <c r="D23" s="55" t="s">
        <v>19</v>
      </c>
      <c r="E23" s="7" t="s">
        <v>8</v>
      </c>
      <c r="F23" s="7" t="s">
        <v>9</v>
      </c>
      <c r="G23" s="7" t="s">
        <v>10</v>
      </c>
      <c r="H23" s="8" t="s">
        <v>11</v>
      </c>
    </row>
    <row r="24" spans="1:8" ht="15" customHeight="1" x14ac:dyDescent="0.15">
      <c r="B24" s="122">
        <v>3</v>
      </c>
      <c r="C24" s="143" t="str">
        <f>IF(VLOOKUP($B24,出品まとめ!$A$2:$J$26,2)=0,"",VLOOKUP($B24,出品まとめ!$A$2:$J$26,2))</f>
        <v/>
      </c>
      <c r="D24" s="143" t="str">
        <f>IF(VLOOKUP($B24,出品まとめ!$A$2:$J$26,3)=0,"",VLOOKUP($B24,出品まとめ!$A$2:$J$26,3))</f>
        <v/>
      </c>
      <c r="E24" s="143" t="str">
        <f>IF(VLOOKUP($B24,出品まとめ!$A$2:$J$26,4)=0,"",VLOOKUP($B24,出品まとめ!$A$2:$J$26,4))</f>
        <v/>
      </c>
      <c r="F24" s="53" t="str">
        <f>IF(VLOOKUP($B24,出品まとめ!$A$2:$J$26,6)=0,"",VLOOKUP($B24,出品まとめ!$A$2:$J$26,6))</f>
        <v/>
      </c>
      <c r="G24" s="53" t="str">
        <f>IF(VLOOKUP($B24,出品まとめ!$A$2:$J$26,8)=0,"",VLOOKUP($B24,出品まとめ!$A$2:$J$26,8))</f>
        <v/>
      </c>
      <c r="H24" s="141" t="str">
        <f>IF(VLOOKUP($B24,出品まとめ!$A$2:$J$26,9)=0,"",VLOOKUP($B24,出品まとめ!$A$2:$J$26,9))</f>
        <v/>
      </c>
    </row>
    <row r="25" spans="1:8" ht="26.25" customHeight="1" thickBot="1" x14ac:dyDescent="0.2">
      <c r="B25" s="123"/>
      <c r="C25" s="144"/>
      <c r="D25" s="144"/>
      <c r="E25" s="144"/>
      <c r="F25" s="54" t="str">
        <f>IF(VLOOKUP($B24,出品まとめ!$A$2:$J$26,5)=0,"",VLOOKUP($B24,出品まとめ!$A$2:$J$26,5))</f>
        <v/>
      </c>
      <c r="G25" s="54" t="str">
        <f>IF(VLOOKUP($B24,出品まとめ!$A$2:$J$26,7)=0,"",VLOOKUP($B24,出品まとめ!$A$2:$J$26,7))</f>
        <v/>
      </c>
      <c r="H25" s="142"/>
    </row>
    <row r="26" spans="1:8" x14ac:dyDescent="0.15">
      <c r="A26" s="49"/>
      <c r="B26" s="49"/>
      <c r="C26" s="49"/>
      <c r="D26" s="49"/>
      <c r="E26" s="49"/>
      <c r="F26" s="49"/>
      <c r="G26" s="49"/>
      <c r="H26" s="49"/>
    </row>
    <row r="27" spans="1:8" ht="15" thickBot="1" x14ac:dyDescent="0.2"/>
    <row r="28" spans="1:8" s="4" customFormat="1" x14ac:dyDescent="0.15">
      <c r="B28" s="14" t="s">
        <v>6</v>
      </c>
      <c r="C28" s="7" t="s">
        <v>7</v>
      </c>
      <c r="D28" s="55" t="s">
        <v>19</v>
      </c>
      <c r="E28" s="7" t="s">
        <v>8</v>
      </c>
      <c r="F28" s="7" t="s">
        <v>9</v>
      </c>
      <c r="G28" s="7" t="s">
        <v>10</v>
      </c>
      <c r="H28" s="8" t="s">
        <v>11</v>
      </c>
    </row>
    <row r="29" spans="1:8" ht="15" customHeight="1" x14ac:dyDescent="0.15">
      <c r="B29" s="122">
        <v>4</v>
      </c>
      <c r="C29" s="143" t="str">
        <f>IF(VLOOKUP($B29,出品まとめ!$A$2:$J$26,2)=0,"",VLOOKUP($B29,出品まとめ!$A$2:$J$26,2))</f>
        <v/>
      </c>
      <c r="D29" s="143" t="str">
        <f>IF(VLOOKUP($B29,出品まとめ!$A$2:$J$26,3)=0,"",VLOOKUP($B29,出品まとめ!$A$2:$J$26,3))</f>
        <v/>
      </c>
      <c r="E29" s="143" t="str">
        <f>IF(VLOOKUP($B29,出品まとめ!$A$2:$J$26,4)=0,"",VLOOKUP($B29,出品まとめ!$A$2:$J$26,4))</f>
        <v/>
      </c>
      <c r="F29" s="53" t="str">
        <f>IF(VLOOKUP($B29,出品まとめ!$A$2:$J$26,6)=0,"",VLOOKUP($B29,出品まとめ!$A$2:$J$26,6))</f>
        <v/>
      </c>
      <c r="G29" s="53" t="str">
        <f>IF(VLOOKUP($B29,出品まとめ!$A$2:$J$26,8)=0,"",VLOOKUP($B29,出品まとめ!$A$2:$J$26,8))</f>
        <v/>
      </c>
      <c r="H29" s="141" t="str">
        <f>IF(VLOOKUP($B29,出品まとめ!$A$2:$J$26,9)=0,"",VLOOKUP($B29,出品まとめ!$A$2:$J$26,9))</f>
        <v/>
      </c>
    </row>
    <row r="30" spans="1:8" ht="26.25" customHeight="1" thickBot="1" x14ac:dyDescent="0.2">
      <c r="B30" s="123"/>
      <c r="C30" s="144"/>
      <c r="D30" s="144"/>
      <c r="E30" s="144"/>
      <c r="F30" s="54" t="str">
        <f>IF(VLOOKUP($B29,出品まとめ!$A$2:$J$26,5)=0,"",VLOOKUP($B29,出品まとめ!$A$2:$J$26,5))</f>
        <v/>
      </c>
      <c r="G30" s="54" t="str">
        <f>IF(VLOOKUP($B29,出品まとめ!$A$2:$J$26,7)=0,"",VLOOKUP($B29,出品まとめ!$A$2:$J$26,7))</f>
        <v/>
      </c>
      <c r="H30" s="142"/>
    </row>
    <row r="31" spans="1:8" x14ac:dyDescent="0.15">
      <c r="A31" s="49"/>
      <c r="B31" s="49"/>
      <c r="C31" s="49"/>
      <c r="D31" s="49"/>
      <c r="E31" s="49"/>
      <c r="F31" s="49"/>
      <c r="G31" s="49"/>
      <c r="H31" s="49"/>
    </row>
    <row r="32" spans="1:8" ht="15" thickBot="1" x14ac:dyDescent="0.2"/>
    <row r="33" spans="1:8" s="4" customFormat="1" x14ac:dyDescent="0.15">
      <c r="B33" s="14" t="s">
        <v>6</v>
      </c>
      <c r="C33" s="7" t="s">
        <v>7</v>
      </c>
      <c r="D33" s="55" t="s">
        <v>19</v>
      </c>
      <c r="E33" s="7" t="s">
        <v>8</v>
      </c>
      <c r="F33" s="7" t="s">
        <v>9</v>
      </c>
      <c r="G33" s="7" t="s">
        <v>10</v>
      </c>
      <c r="H33" s="8" t="s">
        <v>11</v>
      </c>
    </row>
    <row r="34" spans="1:8" ht="15" customHeight="1" x14ac:dyDescent="0.15">
      <c r="B34" s="122">
        <v>5</v>
      </c>
      <c r="C34" s="143" t="str">
        <f>IF(VLOOKUP($B34,出品まとめ!$A$2:$J$26,2)=0,"",VLOOKUP($B34,出品まとめ!$A$2:$J$26,2))</f>
        <v/>
      </c>
      <c r="D34" s="143" t="str">
        <f>IF(VLOOKUP($B34,出品まとめ!$A$2:$J$26,3)=0,"",VLOOKUP($B34,出品まとめ!$A$2:$J$26,3))</f>
        <v/>
      </c>
      <c r="E34" s="143" t="str">
        <f>IF(VLOOKUP($B34,出品まとめ!$A$2:$J$26,4)=0,"",VLOOKUP($B34,出品まとめ!$A$2:$J$26,4))</f>
        <v/>
      </c>
      <c r="F34" s="53" t="str">
        <f>IF(VLOOKUP($B34,出品まとめ!$A$2:$J$26,6)=0,"",VLOOKUP($B34,出品まとめ!$A$2:$J$26,6))</f>
        <v/>
      </c>
      <c r="G34" s="53" t="str">
        <f>IF(VLOOKUP($B34,出品まとめ!$A$2:$J$26,8)=0,"",VLOOKUP($B34,出品まとめ!$A$2:$J$26,8))</f>
        <v/>
      </c>
      <c r="H34" s="141" t="str">
        <f>IF(VLOOKUP($B34,出品まとめ!$A$2:$J$26,9)=0,"",VLOOKUP($B34,出品まとめ!$A$2:$J$26,9))</f>
        <v/>
      </c>
    </row>
    <row r="35" spans="1:8" ht="26.25" customHeight="1" thickBot="1" x14ac:dyDescent="0.2">
      <c r="B35" s="123"/>
      <c r="C35" s="144"/>
      <c r="D35" s="144"/>
      <c r="E35" s="144"/>
      <c r="F35" s="54" t="str">
        <f>IF(VLOOKUP($B34,出品まとめ!$A$2:$J$26,5)=0,"",VLOOKUP($B34,出品まとめ!$A$2:$J$26,5))</f>
        <v/>
      </c>
      <c r="G35" s="54" t="str">
        <f>IF(VLOOKUP($B34,出品まとめ!$A$2:$J$26,7)=0,"",VLOOKUP($B34,出品まとめ!$A$2:$J$26,7))</f>
        <v/>
      </c>
      <c r="H35" s="142"/>
    </row>
    <row r="36" spans="1:8" x14ac:dyDescent="0.15">
      <c r="A36" s="49"/>
      <c r="B36" s="49"/>
      <c r="C36" s="49"/>
      <c r="D36" s="49"/>
      <c r="E36" s="49"/>
      <c r="F36" s="49"/>
      <c r="G36" s="49"/>
      <c r="H36" s="49"/>
    </row>
    <row r="37" spans="1:8" ht="15" thickBot="1" x14ac:dyDescent="0.2"/>
    <row r="38" spans="1:8" s="4" customFormat="1" x14ac:dyDescent="0.15">
      <c r="B38" s="14" t="s">
        <v>6</v>
      </c>
      <c r="C38" s="7" t="s">
        <v>7</v>
      </c>
      <c r="D38" s="55" t="s">
        <v>19</v>
      </c>
      <c r="E38" s="7" t="s">
        <v>8</v>
      </c>
      <c r="F38" s="7" t="s">
        <v>9</v>
      </c>
      <c r="G38" s="7" t="s">
        <v>10</v>
      </c>
      <c r="H38" s="8" t="s">
        <v>11</v>
      </c>
    </row>
    <row r="39" spans="1:8" ht="15" customHeight="1" x14ac:dyDescent="0.15">
      <c r="B39" s="122">
        <v>6</v>
      </c>
      <c r="C39" s="143" t="str">
        <f>IF(VLOOKUP($B39,出品まとめ!$A$2:$J$26,2)=0,"",VLOOKUP($B39,出品まとめ!$A$2:$J$26,2))</f>
        <v/>
      </c>
      <c r="D39" s="143" t="str">
        <f>IF(VLOOKUP($B39,出品まとめ!$A$2:$J$26,3)=0,"",VLOOKUP($B39,出品まとめ!$A$2:$J$26,3))</f>
        <v/>
      </c>
      <c r="E39" s="143" t="str">
        <f>IF(VLOOKUP($B39,出品まとめ!$A$2:$J$26,4)=0,"",VLOOKUP($B39,出品まとめ!$A$2:$J$26,4))</f>
        <v/>
      </c>
      <c r="F39" s="53" t="str">
        <f>IF(VLOOKUP($B39,出品まとめ!$A$2:$J$26,6)=0,"",VLOOKUP($B39,出品まとめ!$A$2:$J$26,6))</f>
        <v/>
      </c>
      <c r="G39" s="53" t="str">
        <f>IF(VLOOKUP($B39,出品まとめ!$A$2:$J$26,8)=0,"",VLOOKUP($B39,出品まとめ!$A$2:$J$26,8))</f>
        <v/>
      </c>
      <c r="H39" s="141" t="str">
        <f>IF(VLOOKUP($B39,出品まとめ!$A$2:$J$26,9)=0,"",VLOOKUP($B39,出品まとめ!$A$2:$J$26,9))</f>
        <v/>
      </c>
    </row>
    <row r="40" spans="1:8" ht="26.25" customHeight="1" thickBot="1" x14ac:dyDescent="0.2">
      <c r="B40" s="123"/>
      <c r="C40" s="144"/>
      <c r="D40" s="144"/>
      <c r="E40" s="144"/>
      <c r="F40" s="54" t="str">
        <f>IF(VLOOKUP($B39,出品まとめ!$A$2:$J$26,5)=0,"",VLOOKUP($B39,出品まとめ!$A$2:$J$26,5))</f>
        <v/>
      </c>
      <c r="G40" s="54" t="str">
        <f>IF(VLOOKUP($B39,出品まとめ!$A$2:$J$26,7)=0,"",VLOOKUP($B39,出品まとめ!$A$2:$J$26,7))</f>
        <v/>
      </c>
      <c r="H40" s="142"/>
    </row>
    <row r="41" spans="1:8" x14ac:dyDescent="0.15">
      <c r="A41" s="49"/>
      <c r="B41" s="49"/>
      <c r="C41" s="49"/>
      <c r="D41" s="49"/>
      <c r="E41" s="49"/>
      <c r="F41" s="49"/>
      <c r="G41" s="49"/>
      <c r="H41" s="49"/>
    </row>
    <row r="42" spans="1:8" ht="15" thickBot="1" x14ac:dyDescent="0.2"/>
    <row r="43" spans="1:8" s="4" customFormat="1" x14ac:dyDescent="0.15">
      <c r="B43" s="14" t="s">
        <v>6</v>
      </c>
      <c r="C43" s="7" t="s">
        <v>7</v>
      </c>
      <c r="D43" s="55" t="s">
        <v>19</v>
      </c>
      <c r="E43" s="7" t="s">
        <v>8</v>
      </c>
      <c r="F43" s="7" t="s">
        <v>9</v>
      </c>
      <c r="G43" s="7" t="s">
        <v>10</v>
      </c>
      <c r="H43" s="8" t="s">
        <v>11</v>
      </c>
    </row>
    <row r="44" spans="1:8" ht="15" customHeight="1" x14ac:dyDescent="0.15">
      <c r="B44" s="122">
        <v>7</v>
      </c>
      <c r="C44" s="143" t="str">
        <f>IF(VLOOKUP($B44,出品まとめ!$A$2:$J$26,2)=0,"",VLOOKUP($B44,出品まとめ!$A$2:$J$26,2))</f>
        <v/>
      </c>
      <c r="D44" s="143" t="str">
        <f>IF(VLOOKUP($B44,出品まとめ!$A$2:$J$26,3)=0,"",VLOOKUP($B44,出品まとめ!$A$2:$J$26,3))</f>
        <v/>
      </c>
      <c r="E44" s="143" t="str">
        <f>IF(VLOOKUP($B44,出品まとめ!$A$2:$J$26,4)=0,"",VLOOKUP($B44,出品まとめ!$A$2:$J$26,4))</f>
        <v/>
      </c>
      <c r="F44" s="53" t="str">
        <f>IF(VLOOKUP($B44,出品まとめ!$A$2:$J$26,6)=0,"",VLOOKUP($B44,出品まとめ!$A$2:$J$26,6))</f>
        <v/>
      </c>
      <c r="G44" s="53" t="str">
        <f>IF(VLOOKUP($B44,出品まとめ!$A$2:$J$26,8)=0,"",VLOOKUP($B44,出品まとめ!$A$2:$J$26,8))</f>
        <v/>
      </c>
      <c r="H44" s="141" t="str">
        <f>IF(VLOOKUP($B44,出品まとめ!$A$2:$J$26,9)=0,"",VLOOKUP($B44,出品まとめ!$A$2:$J$26,9))</f>
        <v/>
      </c>
    </row>
    <row r="45" spans="1:8" ht="26.25" customHeight="1" thickBot="1" x14ac:dyDescent="0.2">
      <c r="B45" s="123"/>
      <c r="C45" s="144"/>
      <c r="D45" s="144"/>
      <c r="E45" s="144"/>
      <c r="F45" s="54" t="str">
        <f>IF(VLOOKUP($B44,出品まとめ!$A$2:$J$26,5)=0,"",VLOOKUP($B44,出品まとめ!$A$2:$J$26,5))</f>
        <v/>
      </c>
      <c r="G45" s="54" t="str">
        <f>IF(VLOOKUP($B44,出品まとめ!$A$2:$J$26,7)=0,"",VLOOKUP($B44,出品まとめ!$A$2:$J$26,7))</f>
        <v/>
      </c>
      <c r="H45" s="142"/>
    </row>
    <row r="46" spans="1:8" x14ac:dyDescent="0.15">
      <c r="A46" s="49"/>
      <c r="B46" s="49"/>
      <c r="C46" s="49"/>
      <c r="D46" s="49"/>
      <c r="E46" s="49"/>
      <c r="F46" s="49"/>
      <c r="G46" s="49"/>
      <c r="H46" s="49"/>
    </row>
    <row r="47" spans="1:8" ht="15" thickBot="1" x14ac:dyDescent="0.2"/>
    <row r="48" spans="1:8" s="4" customFormat="1" x14ac:dyDescent="0.15">
      <c r="B48" s="14" t="s">
        <v>6</v>
      </c>
      <c r="C48" s="7" t="s">
        <v>7</v>
      </c>
      <c r="D48" s="55" t="s">
        <v>19</v>
      </c>
      <c r="E48" s="7" t="s">
        <v>8</v>
      </c>
      <c r="F48" s="7" t="s">
        <v>9</v>
      </c>
      <c r="G48" s="7" t="s">
        <v>10</v>
      </c>
      <c r="H48" s="8" t="s">
        <v>11</v>
      </c>
    </row>
    <row r="49" spans="1:8" ht="15" customHeight="1" x14ac:dyDescent="0.15">
      <c r="B49" s="122">
        <v>8</v>
      </c>
      <c r="C49" s="143" t="str">
        <f>IF(VLOOKUP($B49,出品まとめ!$A$2:$J$26,2)=0,"",VLOOKUP($B49,出品まとめ!$A$2:$J$26,2))</f>
        <v/>
      </c>
      <c r="D49" s="143" t="str">
        <f>IF(VLOOKUP($B49,出品まとめ!$A$2:$J$26,3)=0,"",VLOOKUP($B49,出品まとめ!$A$2:$J$26,3))</f>
        <v/>
      </c>
      <c r="E49" s="143" t="str">
        <f>IF(VLOOKUP($B49,出品まとめ!$A$2:$J$26,4)=0,"",VLOOKUP($B49,出品まとめ!$A$2:$J$26,4))</f>
        <v/>
      </c>
      <c r="F49" s="53" t="str">
        <f>IF(VLOOKUP($B49,出品まとめ!$A$2:$J$26,6)=0,"",VLOOKUP($B49,出品まとめ!$A$2:$J$26,6))</f>
        <v/>
      </c>
      <c r="G49" s="53" t="str">
        <f>IF(VLOOKUP($B49,出品まとめ!$A$2:$J$26,8)=0,"",VLOOKUP($B49,出品まとめ!$A$2:$J$26,8))</f>
        <v/>
      </c>
      <c r="H49" s="141" t="str">
        <f>IF(VLOOKUP($B49,出品まとめ!$A$2:$J$26,9)=0,"",VLOOKUP($B49,出品まとめ!$A$2:$J$26,9))</f>
        <v/>
      </c>
    </row>
    <row r="50" spans="1:8" ht="26.25" customHeight="1" thickBot="1" x14ac:dyDescent="0.2">
      <c r="B50" s="123"/>
      <c r="C50" s="144"/>
      <c r="D50" s="144"/>
      <c r="E50" s="144"/>
      <c r="F50" s="54" t="str">
        <f>IF(VLOOKUP($B49,出品まとめ!$A$2:$J$26,5)=0,"",VLOOKUP($B49,出品まとめ!$A$2:$J$26,5))</f>
        <v/>
      </c>
      <c r="G50" s="54" t="str">
        <f>IF(VLOOKUP($B49,出品まとめ!$A$2:$J$26,7)=0,"",VLOOKUP($B49,出品まとめ!$A$2:$J$26,7))</f>
        <v/>
      </c>
      <c r="H50" s="142"/>
    </row>
    <row r="51" spans="1:8" x14ac:dyDescent="0.15">
      <c r="A51" s="49"/>
      <c r="B51" s="49"/>
      <c r="C51" s="49"/>
      <c r="D51" s="49"/>
      <c r="E51" s="49"/>
      <c r="F51" s="49"/>
      <c r="G51" s="49"/>
      <c r="H51" s="49"/>
    </row>
    <row r="54" spans="1:8" x14ac:dyDescent="0.15">
      <c r="H54" s="15"/>
    </row>
    <row r="55" spans="1:8" x14ac:dyDescent="0.15">
      <c r="A55" s="49"/>
      <c r="B55" s="49"/>
      <c r="C55" s="49"/>
      <c r="D55" s="49"/>
      <c r="E55" s="49"/>
      <c r="F55" s="49"/>
      <c r="G55" s="49"/>
      <c r="H55" s="52"/>
    </row>
    <row r="56" spans="1:8" ht="15" thickBot="1" x14ac:dyDescent="0.2"/>
    <row r="57" spans="1:8" s="4" customFormat="1" x14ac:dyDescent="0.15">
      <c r="B57" s="14" t="s">
        <v>6</v>
      </c>
      <c r="C57" s="7" t="s">
        <v>7</v>
      </c>
      <c r="D57" s="55" t="s">
        <v>19</v>
      </c>
      <c r="E57" s="7" t="s">
        <v>8</v>
      </c>
      <c r="F57" s="7" t="s">
        <v>9</v>
      </c>
      <c r="G57" s="7" t="s">
        <v>10</v>
      </c>
      <c r="H57" s="8" t="s">
        <v>11</v>
      </c>
    </row>
    <row r="58" spans="1:8" ht="15" customHeight="1" x14ac:dyDescent="0.15">
      <c r="B58" s="122">
        <v>9</v>
      </c>
      <c r="C58" s="143" t="str">
        <f>IF(VLOOKUP($B58,出品まとめ!$A$2:$J$26,2)=0,"",VLOOKUP($B58,出品まとめ!$A$2:$J$26,2))</f>
        <v/>
      </c>
      <c r="D58" s="143" t="str">
        <f>IF(VLOOKUP($B58,出品まとめ!$A$2:$J$26,3)=0,"",VLOOKUP($B58,出品まとめ!$A$2:$J$26,3))</f>
        <v/>
      </c>
      <c r="E58" s="143" t="str">
        <f>IF(VLOOKUP($B58,出品まとめ!$A$2:$J$26,4)=0,"",VLOOKUP($B58,出品まとめ!$A$2:$J$26,4))</f>
        <v/>
      </c>
      <c r="F58" s="53" t="str">
        <f>IF(VLOOKUP($B58,出品まとめ!$A$2:$J$26,6)=0,"",VLOOKUP($B58,出品まとめ!$A$2:$J$26,6))</f>
        <v/>
      </c>
      <c r="G58" s="53" t="str">
        <f>IF(VLOOKUP($B58,出品まとめ!$A$2:$J$26,8)=0,"",VLOOKUP($B58,出品まとめ!$A$2:$J$26,8))</f>
        <v/>
      </c>
      <c r="H58" s="141" t="str">
        <f>IF(VLOOKUP($B58,出品まとめ!$A$2:$J$26,9)=0,"",VLOOKUP($B58,出品まとめ!$A$2:$J$26,9))</f>
        <v/>
      </c>
    </row>
    <row r="59" spans="1:8" ht="26.25" customHeight="1" thickBot="1" x14ac:dyDescent="0.2">
      <c r="B59" s="123"/>
      <c r="C59" s="144"/>
      <c r="D59" s="144"/>
      <c r="E59" s="144"/>
      <c r="F59" s="54" t="str">
        <f>IF(VLOOKUP($B58,出品まとめ!$A$2:$J$26,5)=0,"",VLOOKUP($B58,出品まとめ!$A$2:$J$26,5))</f>
        <v/>
      </c>
      <c r="G59" s="54" t="str">
        <f>IF(VLOOKUP($B58,出品まとめ!$A$2:$J$26,7)=0,"",VLOOKUP($B58,出品まとめ!$A$2:$J$26,7))</f>
        <v/>
      </c>
      <c r="H59" s="142"/>
    </row>
    <row r="60" spans="1:8" x14ac:dyDescent="0.15">
      <c r="A60" s="49"/>
      <c r="B60" s="49"/>
      <c r="C60" s="49"/>
      <c r="D60" s="49"/>
      <c r="E60" s="49"/>
      <c r="F60" s="49"/>
      <c r="G60" s="49"/>
      <c r="H60" s="49"/>
    </row>
    <row r="61" spans="1:8" ht="15" thickBot="1" x14ac:dyDescent="0.2"/>
    <row r="62" spans="1:8" s="4" customFormat="1" x14ac:dyDescent="0.15">
      <c r="B62" s="14" t="s">
        <v>6</v>
      </c>
      <c r="C62" s="7" t="s">
        <v>7</v>
      </c>
      <c r="D62" s="55" t="s">
        <v>19</v>
      </c>
      <c r="E62" s="7" t="s">
        <v>8</v>
      </c>
      <c r="F62" s="7" t="s">
        <v>9</v>
      </c>
      <c r="G62" s="7" t="s">
        <v>10</v>
      </c>
      <c r="H62" s="8" t="s">
        <v>11</v>
      </c>
    </row>
    <row r="63" spans="1:8" ht="15" customHeight="1" x14ac:dyDescent="0.15">
      <c r="B63" s="122">
        <v>10</v>
      </c>
      <c r="C63" s="143" t="str">
        <f>IF(VLOOKUP($B63,出品まとめ!$A$2:$J$26,2)=0,"",VLOOKUP($B63,出品まとめ!$A$2:$J$26,2))</f>
        <v/>
      </c>
      <c r="D63" s="143" t="str">
        <f>IF(VLOOKUP($B63,出品まとめ!$A$2:$J$26,3)=0,"",VLOOKUP($B63,出品まとめ!$A$2:$J$26,3))</f>
        <v/>
      </c>
      <c r="E63" s="143" t="str">
        <f>IF(VLOOKUP($B63,出品まとめ!$A$2:$J$26,4)=0,"",VLOOKUP($B63,出品まとめ!$A$2:$J$26,4))</f>
        <v/>
      </c>
      <c r="F63" s="53" t="str">
        <f>IF(VLOOKUP($B63,出品まとめ!$A$2:$J$26,6)=0,"",VLOOKUP($B63,出品まとめ!$A$2:$J$26,6))</f>
        <v/>
      </c>
      <c r="G63" s="53" t="str">
        <f>IF(VLOOKUP($B63,出品まとめ!$A$2:$J$26,8)=0,"",VLOOKUP($B63,出品まとめ!$A$2:$J$26,8))</f>
        <v/>
      </c>
      <c r="H63" s="141" t="str">
        <f>IF(VLOOKUP($B63,出品まとめ!$A$2:$J$26,9)=0,"",VLOOKUP($B63,出品まとめ!$A$2:$J$26,9))</f>
        <v/>
      </c>
    </row>
    <row r="64" spans="1:8" ht="26.25" customHeight="1" thickBot="1" x14ac:dyDescent="0.2">
      <c r="B64" s="123"/>
      <c r="C64" s="144"/>
      <c r="D64" s="144"/>
      <c r="E64" s="144"/>
      <c r="F64" s="54" t="str">
        <f>IF(VLOOKUP($B63,出品まとめ!$A$2:$J$26,5)=0,"",VLOOKUP($B63,出品まとめ!$A$2:$J$26,5))</f>
        <v/>
      </c>
      <c r="G64" s="54" t="str">
        <f>IF(VLOOKUP($B63,出品まとめ!$A$2:$J$26,7)=0,"",VLOOKUP($B63,出品まとめ!$A$2:$J$26,7))</f>
        <v/>
      </c>
      <c r="H64" s="142"/>
    </row>
    <row r="65" spans="1:8" x14ac:dyDescent="0.15">
      <c r="A65" s="49"/>
      <c r="B65" s="49"/>
      <c r="C65" s="49"/>
      <c r="D65" s="49"/>
      <c r="E65" s="49"/>
      <c r="F65" s="49"/>
      <c r="G65" s="49"/>
      <c r="H65" s="49"/>
    </row>
    <row r="66" spans="1:8" ht="15" thickBot="1" x14ac:dyDescent="0.2"/>
    <row r="67" spans="1:8" s="4" customFormat="1" x14ac:dyDescent="0.15">
      <c r="B67" s="14" t="s">
        <v>6</v>
      </c>
      <c r="C67" s="7" t="s">
        <v>7</v>
      </c>
      <c r="D67" s="55" t="s">
        <v>19</v>
      </c>
      <c r="E67" s="7" t="s">
        <v>8</v>
      </c>
      <c r="F67" s="7" t="s">
        <v>9</v>
      </c>
      <c r="G67" s="7" t="s">
        <v>10</v>
      </c>
      <c r="H67" s="8" t="s">
        <v>11</v>
      </c>
    </row>
    <row r="68" spans="1:8" ht="15" customHeight="1" x14ac:dyDescent="0.15">
      <c r="B68" s="122">
        <v>11</v>
      </c>
      <c r="C68" s="143" t="str">
        <f>IF(VLOOKUP($B68,出品まとめ!$A$2:$J$26,2)=0,"",VLOOKUP($B68,出品まとめ!$A$2:$J$26,2))</f>
        <v/>
      </c>
      <c r="D68" s="143" t="str">
        <f>IF(VLOOKUP($B68,出品まとめ!$A$2:$J$26,3)=0,"",VLOOKUP($B68,出品まとめ!$A$2:$J$26,3))</f>
        <v/>
      </c>
      <c r="E68" s="143" t="str">
        <f>IF(VLOOKUP($B68,出品まとめ!$A$2:$J$26,4)=0,"",VLOOKUP($B68,出品まとめ!$A$2:$J$26,4))</f>
        <v/>
      </c>
      <c r="F68" s="53" t="str">
        <f>IF(VLOOKUP($B68,出品まとめ!$A$2:$J$26,6)=0,"",VLOOKUP($B68,出品まとめ!$A$2:$J$26,6))</f>
        <v/>
      </c>
      <c r="G68" s="53" t="str">
        <f>IF(VLOOKUP($B68,出品まとめ!$A$2:$J$26,8)=0,"",VLOOKUP($B68,出品まとめ!$A$2:$J$26,8))</f>
        <v/>
      </c>
      <c r="H68" s="141" t="str">
        <f>IF(VLOOKUP($B68,出品まとめ!$A$2:$J$26,9)=0,"",VLOOKUP($B68,出品まとめ!$A$2:$J$26,9))</f>
        <v/>
      </c>
    </row>
    <row r="69" spans="1:8" ht="26.25" customHeight="1" thickBot="1" x14ac:dyDescent="0.2">
      <c r="B69" s="123"/>
      <c r="C69" s="144"/>
      <c r="D69" s="144"/>
      <c r="E69" s="144"/>
      <c r="F69" s="54" t="str">
        <f>IF(VLOOKUP($B68,出品まとめ!$A$2:$J$26,5)=0,"",VLOOKUP($B68,出品まとめ!$A$2:$J$26,5))</f>
        <v/>
      </c>
      <c r="G69" s="54" t="str">
        <f>IF(VLOOKUP($B68,出品まとめ!$A$2:$J$26,7)=0,"",VLOOKUP($B68,出品まとめ!$A$2:$J$26,7))</f>
        <v/>
      </c>
      <c r="H69" s="142"/>
    </row>
    <row r="70" spans="1:8" x14ac:dyDescent="0.15">
      <c r="A70" s="49"/>
      <c r="B70" s="49"/>
      <c r="C70" s="49"/>
      <c r="D70" s="49"/>
      <c r="E70" s="49"/>
      <c r="F70" s="49"/>
      <c r="G70" s="49"/>
      <c r="H70" s="49"/>
    </row>
    <row r="71" spans="1:8" ht="15" thickBot="1" x14ac:dyDescent="0.2"/>
    <row r="72" spans="1:8" s="4" customFormat="1" x14ac:dyDescent="0.15">
      <c r="B72" s="14" t="s">
        <v>6</v>
      </c>
      <c r="C72" s="7" t="s">
        <v>7</v>
      </c>
      <c r="D72" s="55" t="s">
        <v>19</v>
      </c>
      <c r="E72" s="7" t="s">
        <v>8</v>
      </c>
      <c r="F72" s="7" t="s">
        <v>9</v>
      </c>
      <c r="G72" s="7" t="s">
        <v>10</v>
      </c>
      <c r="H72" s="8" t="s">
        <v>11</v>
      </c>
    </row>
    <row r="73" spans="1:8" ht="15" customHeight="1" x14ac:dyDescent="0.15">
      <c r="B73" s="122">
        <v>12</v>
      </c>
      <c r="C73" s="143" t="str">
        <f>IF(VLOOKUP($B73,出品まとめ!$A$2:$J$26,2)=0,"",VLOOKUP($B73,出品まとめ!$A$2:$J$26,2))</f>
        <v/>
      </c>
      <c r="D73" s="143" t="str">
        <f>IF(VLOOKUP($B73,出品まとめ!$A$2:$J$26,3)=0,"",VLOOKUP($B73,出品まとめ!$A$2:$J$26,3))</f>
        <v/>
      </c>
      <c r="E73" s="143" t="str">
        <f>IF(VLOOKUP($B73,出品まとめ!$A$2:$J$26,4)=0,"",VLOOKUP($B73,出品まとめ!$A$2:$J$26,4))</f>
        <v/>
      </c>
      <c r="F73" s="53" t="str">
        <f>IF(VLOOKUP($B73,出品まとめ!$A$2:$J$26,6)=0,"",VLOOKUP($B73,出品まとめ!$A$2:$J$26,6))</f>
        <v/>
      </c>
      <c r="G73" s="53" t="str">
        <f>IF(VLOOKUP($B73,出品まとめ!$A$2:$J$26,8)=0,"",VLOOKUP($B73,出品まとめ!$A$2:$J$26,8))</f>
        <v/>
      </c>
      <c r="H73" s="141" t="str">
        <f>IF(VLOOKUP($B73,出品まとめ!$A$2:$J$26,9)=0,"",VLOOKUP($B73,出品まとめ!$A$2:$J$26,9))</f>
        <v/>
      </c>
    </row>
    <row r="74" spans="1:8" ht="26.25" customHeight="1" thickBot="1" x14ac:dyDescent="0.2">
      <c r="B74" s="123"/>
      <c r="C74" s="144"/>
      <c r="D74" s="144"/>
      <c r="E74" s="144"/>
      <c r="F74" s="54" t="str">
        <f>IF(VLOOKUP($B73,出品まとめ!$A$2:$J$26,5)=0,"",VLOOKUP($B73,出品まとめ!$A$2:$J$26,5))</f>
        <v/>
      </c>
      <c r="G74" s="54" t="str">
        <f>IF(VLOOKUP($B73,出品まとめ!$A$2:$J$26,7)=0,"",VLOOKUP($B73,出品まとめ!$A$2:$J$26,7))</f>
        <v/>
      </c>
      <c r="H74" s="142"/>
    </row>
    <row r="75" spans="1:8" x14ac:dyDescent="0.15">
      <c r="A75" s="49"/>
      <c r="B75" s="49"/>
      <c r="C75" s="49"/>
      <c r="D75" s="49"/>
      <c r="E75" s="49"/>
      <c r="F75" s="49"/>
      <c r="G75" s="49"/>
      <c r="H75" s="49"/>
    </row>
    <row r="76" spans="1:8" ht="15" thickBot="1" x14ac:dyDescent="0.2"/>
    <row r="77" spans="1:8" s="4" customFormat="1" x14ac:dyDescent="0.15">
      <c r="B77" s="14" t="s">
        <v>6</v>
      </c>
      <c r="C77" s="7" t="s">
        <v>7</v>
      </c>
      <c r="D77" s="55" t="s">
        <v>19</v>
      </c>
      <c r="E77" s="7" t="s">
        <v>8</v>
      </c>
      <c r="F77" s="7" t="s">
        <v>9</v>
      </c>
      <c r="G77" s="7" t="s">
        <v>10</v>
      </c>
      <c r="H77" s="8" t="s">
        <v>11</v>
      </c>
    </row>
    <row r="78" spans="1:8" ht="15" customHeight="1" x14ac:dyDescent="0.15">
      <c r="B78" s="122">
        <v>13</v>
      </c>
      <c r="C78" s="143" t="str">
        <f>IF(VLOOKUP($B78,出品まとめ!$A$2:$J$26,2)=0,"",VLOOKUP($B78,出品まとめ!$A$2:$J$26,2))</f>
        <v/>
      </c>
      <c r="D78" s="143" t="str">
        <f>IF(VLOOKUP($B78,出品まとめ!$A$2:$J$26,3)=0,"",VLOOKUP($B78,出品まとめ!$A$2:$J$26,3))</f>
        <v/>
      </c>
      <c r="E78" s="143" t="str">
        <f>IF(VLOOKUP($B78,出品まとめ!$A$2:$J$26,4)=0,"",VLOOKUP($B78,出品まとめ!$A$2:$J$26,4))</f>
        <v/>
      </c>
      <c r="F78" s="53" t="str">
        <f>IF(VLOOKUP($B78,出品まとめ!$A$2:$J$26,6)=0,"",VLOOKUP($B78,出品まとめ!$A$2:$J$26,6))</f>
        <v/>
      </c>
      <c r="G78" s="53" t="str">
        <f>IF(VLOOKUP($B78,出品まとめ!$A$2:$J$26,8)=0,"",VLOOKUP($B78,出品まとめ!$A$2:$J$26,8))</f>
        <v/>
      </c>
      <c r="H78" s="141" t="str">
        <f>IF(VLOOKUP($B78,出品まとめ!$A$2:$J$26,9)=0,"",VLOOKUP($B78,出品まとめ!$A$2:$J$26,9))</f>
        <v/>
      </c>
    </row>
    <row r="79" spans="1:8" ht="26.25" customHeight="1" thickBot="1" x14ac:dyDescent="0.2">
      <c r="B79" s="123"/>
      <c r="C79" s="144"/>
      <c r="D79" s="144"/>
      <c r="E79" s="144"/>
      <c r="F79" s="54" t="str">
        <f>IF(VLOOKUP($B78,出品まとめ!$A$2:$J$26,5)=0,"",VLOOKUP($B78,出品まとめ!$A$2:$J$26,5))</f>
        <v/>
      </c>
      <c r="G79" s="54" t="str">
        <f>IF(VLOOKUP($B78,出品まとめ!$A$2:$J$26,7)=0,"",VLOOKUP($B78,出品まとめ!$A$2:$J$26,7))</f>
        <v/>
      </c>
      <c r="H79" s="142"/>
    </row>
    <row r="80" spans="1:8" x14ac:dyDescent="0.15">
      <c r="A80" s="49"/>
      <c r="B80" s="49"/>
      <c r="C80" s="49"/>
      <c r="D80" s="49"/>
      <c r="E80" s="49"/>
      <c r="F80" s="49"/>
      <c r="G80" s="49"/>
      <c r="H80" s="49"/>
    </row>
    <row r="81" spans="1:8" ht="15" thickBot="1" x14ac:dyDescent="0.2"/>
    <row r="82" spans="1:8" s="4" customFormat="1" x14ac:dyDescent="0.15">
      <c r="B82" s="14" t="s">
        <v>6</v>
      </c>
      <c r="C82" s="7" t="s">
        <v>7</v>
      </c>
      <c r="D82" s="55" t="s">
        <v>19</v>
      </c>
      <c r="E82" s="7" t="s">
        <v>8</v>
      </c>
      <c r="F82" s="7" t="s">
        <v>9</v>
      </c>
      <c r="G82" s="7" t="s">
        <v>10</v>
      </c>
      <c r="H82" s="8" t="s">
        <v>11</v>
      </c>
    </row>
    <row r="83" spans="1:8" ht="15" customHeight="1" x14ac:dyDescent="0.15">
      <c r="B83" s="122">
        <v>14</v>
      </c>
      <c r="C83" s="143" t="str">
        <f>IF(VLOOKUP($B83,出品まとめ!$A$2:$J$26,2)=0,"",VLOOKUP($B83,出品まとめ!$A$2:$J$26,2))</f>
        <v/>
      </c>
      <c r="D83" s="143" t="str">
        <f>IF(VLOOKUP($B83,出品まとめ!$A$2:$J$26,3)=0,"",VLOOKUP($B83,出品まとめ!$A$2:$J$26,3))</f>
        <v/>
      </c>
      <c r="E83" s="143" t="str">
        <f>IF(VLOOKUP($B83,出品まとめ!$A$2:$J$26,4)=0,"",VLOOKUP($B83,出品まとめ!$A$2:$J$26,4))</f>
        <v/>
      </c>
      <c r="F83" s="53" t="str">
        <f>IF(VLOOKUP($B83,出品まとめ!$A$2:$J$26,6)=0,"",VLOOKUP($B83,出品まとめ!$A$2:$J$26,6))</f>
        <v/>
      </c>
      <c r="G83" s="53" t="str">
        <f>IF(VLOOKUP($B83,出品まとめ!$A$2:$J$26,8)=0,"",VLOOKUP($B83,出品まとめ!$A$2:$J$26,8))</f>
        <v/>
      </c>
      <c r="H83" s="141" t="str">
        <f>IF(VLOOKUP($B83,出品まとめ!$A$2:$J$26,9)=0,"",VLOOKUP($B83,出品まとめ!$A$2:$J$26,9))</f>
        <v/>
      </c>
    </row>
    <row r="84" spans="1:8" ht="26.25" customHeight="1" thickBot="1" x14ac:dyDescent="0.2">
      <c r="B84" s="123"/>
      <c r="C84" s="144"/>
      <c r="D84" s="144"/>
      <c r="E84" s="144"/>
      <c r="F84" s="54" t="str">
        <f>IF(VLOOKUP($B83,出品まとめ!$A$2:$J$26,5)=0,"",VLOOKUP($B83,出品まとめ!$A$2:$J$26,5))</f>
        <v/>
      </c>
      <c r="G84" s="54" t="str">
        <f>IF(VLOOKUP($B83,出品まとめ!$A$2:$J$26,7)=0,"",VLOOKUP($B83,出品まとめ!$A$2:$J$26,7))</f>
        <v/>
      </c>
      <c r="H84" s="142"/>
    </row>
    <row r="85" spans="1:8" x14ac:dyDescent="0.15">
      <c r="A85" s="49"/>
      <c r="B85" s="49"/>
      <c r="C85" s="49"/>
      <c r="D85" s="49"/>
      <c r="E85" s="49"/>
      <c r="F85" s="49"/>
      <c r="G85" s="49"/>
      <c r="H85" s="49"/>
    </row>
    <row r="86" spans="1:8" ht="15" thickBot="1" x14ac:dyDescent="0.2"/>
    <row r="87" spans="1:8" s="4" customFormat="1" x14ac:dyDescent="0.15">
      <c r="B87" s="14" t="s">
        <v>6</v>
      </c>
      <c r="C87" s="7" t="s">
        <v>7</v>
      </c>
      <c r="D87" s="55" t="s">
        <v>19</v>
      </c>
      <c r="E87" s="7" t="s">
        <v>8</v>
      </c>
      <c r="F87" s="7" t="s">
        <v>9</v>
      </c>
      <c r="G87" s="7" t="s">
        <v>10</v>
      </c>
      <c r="H87" s="8" t="s">
        <v>11</v>
      </c>
    </row>
    <row r="88" spans="1:8" ht="15" customHeight="1" x14ac:dyDescent="0.15">
      <c r="B88" s="122">
        <v>15</v>
      </c>
      <c r="C88" s="143" t="str">
        <f>IF(VLOOKUP($B88,出品まとめ!$A$2:$J$26,2)=0,"",VLOOKUP($B88,出品まとめ!$A$2:$J$26,2))</f>
        <v/>
      </c>
      <c r="D88" s="143" t="str">
        <f>IF(VLOOKUP($B88,出品まとめ!$A$2:$J$26,3)=0,"",VLOOKUP($B88,出品まとめ!$A$2:$J$26,3))</f>
        <v/>
      </c>
      <c r="E88" s="143" t="str">
        <f>IF(VLOOKUP($B88,出品まとめ!$A$2:$J$26,4)=0,"",VLOOKUP($B88,出品まとめ!$A$2:$J$26,4))</f>
        <v/>
      </c>
      <c r="F88" s="53" t="str">
        <f>IF(VLOOKUP($B88,出品まとめ!$A$2:$J$26,6)=0,"",VLOOKUP($B88,出品まとめ!$A$2:$J$26,6))</f>
        <v/>
      </c>
      <c r="G88" s="53" t="str">
        <f>IF(VLOOKUP($B88,出品まとめ!$A$2:$J$26,8)=0,"",VLOOKUP($B88,出品まとめ!$A$2:$J$26,8))</f>
        <v/>
      </c>
      <c r="H88" s="141" t="str">
        <f>IF(VLOOKUP($B88,出品まとめ!$A$2:$J$26,9)=0,"",VLOOKUP($B88,出品まとめ!$A$2:$J$26,9))</f>
        <v/>
      </c>
    </row>
    <row r="89" spans="1:8" ht="26.25" customHeight="1" thickBot="1" x14ac:dyDescent="0.2">
      <c r="B89" s="123"/>
      <c r="C89" s="144"/>
      <c r="D89" s="144"/>
      <c r="E89" s="144"/>
      <c r="F89" s="54" t="str">
        <f>IF(VLOOKUP($B88,出品まとめ!$A$2:$J$26,5)=0,"",VLOOKUP($B88,出品まとめ!$A$2:$J$26,5))</f>
        <v/>
      </c>
      <c r="G89" s="54" t="str">
        <f>IF(VLOOKUP($B88,出品まとめ!$A$2:$J$26,7)=0,"",VLOOKUP($B88,出品まとめ!$A$2:$J$26,7))</f>
        <v/>
      </c>
      <c r="H89" s="142"/>
    </row>
    <row r="90" spans="1:8" x14ac:dyDescent="0.15">
      <c r="A90" s="49"/>
      <c r="B90" s="49"/>
      <c r="C90" s="49"/>
      <c r="D90" s="49"/>
      <c r="E90" s="49"/>
      <c r="F90" s="49"/>
      <c r="G90" s="49"/>
      <c r="H90" s="49"/>
    </row>
    <row r="91" spans="1:8" ht="15" thickBot="1" x14ac:dyDescent="0.2"/>
    <row r="92" spans="1:8" s="4" customFormat="1" x14ac:dyDescent="0.15">
      <c r="B92" s="14" t="s">
        <v>6</v>
      </c>
      <c r="C92" s="7" t="s">
        <v>7</v>
      </c>
      <c r="D92" s="55" t="s">
        <v>19</v>
      </c>
      <c r="E92" s="7" t="s">
        <v>8</v>
      </c>
      <c r="F92" s="7" t="s">
        <v>9</v>
      </c>
      <c r="G92" s="7" t="s">
        <v>10</v>
      </c>
      <c r="H92" s="8" t="s">
        <v>11</v>
      </c>
    </row>
    <row r="93" spans="1:8" ht="15" customHeight="1" x14ac:dyDescent="0.15">
      <c r="B93" s="122">
        <v>16</v>
      </c>
      <c r="C93" s="143" t="str">
        <f>IF(VLOOKUP($B93,出品まとめ!$A$2:$J$26,2)=0,"",VLOOKUP($B93,出品まとめ!$A$2:$J$26,2))</f>
        <v/>
      </c>
      <c r="D93" s="143" t="str">
        <f>IF(VLOOKUP($B93,出品まとめ!$A$2:$J$26,3)=0,"",VLOOKUP($B93,出品まとめ!$A$2:$J$26,3))</f>
        <v/>
      </c>
      <c r="E93" s="143" t="str">
        <f>IF(VLOOKUP($B93,出品まとめ!$A$2:$J$26,4)=0,"",VLOOKUP($B93,出品まとめ!$A$2:$J$26,4))</f>
        <v/>
      </c>
      <c r="F93" s="53" t="str">
        <f>IF(VLOOKUP($B93,出品まとめ!$A$2:$J$26,6)=0,"",VLOOKUP($B93,出品まとめ!$A$2:$J$26,6))</f>
        <v/>
      </c>
      <c r="G93" s="53" t="str">
        <f>IF(VLOOKUP($B93,出品まとめ!$A$2:$J$26,8)=0,"",VLOOKUP($B93,出品まとめ!$A$2:$J$26,8))</f>
        <v/>
      </c>
      <c r="H93" s="141" t="str">
        <f>IF(VLOOKUP($B93,出品まとめ!$A$2:$J$26,9)=0,"",VLOOKUP($B93,出品まとめ!$A$2:$J$26,9))</f>
        <v/>
      </c>
    </row>
    <row r="94" spans="1:8" ht="26.25" customHeight="1" thickBot="1" x14ac:dyDescent="0.2">
      <c r="B94" s="123"/>
      <c r="C94" s="144"/>
      <c r="D94" s="144"/>
      <c r="E94" s="144"/>
      <c r="F94" s="54" t="str">
        <f>IF(VLOOKUP($B93,出品まとめ!$A$2:$J$26,5)=0,"",VLOOKUP($B93,出品まとめ!$A$2:$J$26,5))</f>
        <v/>
      </c>
      <c r="G94" s="54" t="str">
        <f>IF(VLOOKUP($B93,出品まとめ!$A$2:$J$26,7)=0,"",VLOOKUP($B93,出品まとめ!$A$2:$J$26,7))</f>
        <v/>
      </c>
      <c r="H94" s="142"/>
    </row>
    <row r="95" spans="1:8" x14ac:dyDescent="0.15">
      <c r="A95" s="49"/>
      <c r="B95" s="49"/>
      <c r="C95" s="49"/>
      <c r="D95" s="49"/>
      <c r="E95" s="49"/>
      <c r="F95" s="49"/>
      <c r="G95" s="49"/>
      <c r="H95" s="49"/>
    </row>
    <row r="96" spans="1:8" ht="15" thickBot="1" x14ac:dyDescent="0.2"/>
    <row r="97" spans="1:8" s="4" customFormat="1" x14ac:dyDescent="0.15">
      <c r="B97" s="14" t="s">
        <v>6</v>
      </c>
      <c r="C97" s="7" t="s">
        <v>7</v>
      </c>
      <c r="D97" s="55" t="s">
        <v>19</v>
      </c>
      <c r="E97" s="7" t="s">
        <v>8</v>
      </c>
      <c r="F97" s="7" t="s">
        <v>9</v>
      </c>
      <c r="G97" s="7" t="s">
        <v>10</v>
      </c>
      <c r="H97" s="8" t="s">
        <v>11</v>
      </c>
    </row>
    <row r="98" spans="1:8" ht="15" customHeight="1" x14ac:dyDescent="0.15">
      <c r="B98" s="122">
        <v>17</v>
      </c>
      <c r="C98" s="143" t="str">
        <f>IF(VLOOKUP($B98,出品まとめ!$A$2:$J$26,2)=0,"",VLOOKUP($B98,出品まとめ!$A$2:$J$26,2))</f>
        <v/>
      </c>
      <c r="D98" s="143" t="str">
        <f>IF(VLOOKUP($B98,出品まとめ!$A$2:$J$26,3)=0,"",VLOOKUP($B98,出品まとめ!$A$2:$J$26,3))</f>
        <v/>
      </c>
      <c r="E98" s="143" t="str">
        <f>IF(VLOOKUP($B98,出品まとめ!$A$2:$J$26,4)=0,"",VLOOKUP($B98,出品まとめ!$A$2:$J$26,4))</f>
        <v/>
      </c>
      <c r="F98" s="53" t="str">
        <f>IF(VLOOKUP($B98,出品まとめ!$A$2:$J$26,6)=0,"",VLOOKUP($B98,出品まとめ!$A$2:$J$26,6))</f>
        <v/>
      </c>
      <c r="G98" s="53" t="str">
        <f>IF(VLOOKUP($B98,出品まとめ!$A$2:$J$26,8)=0,"",VLOOKUP($B98,出品まとめ!$A$2:$J$26,8))</f>
        <v/>
      </c>
      <c r="H98" s="141" t="str">
        <f>IF(VLOOKUP($B98,出品まとめ!$A$2:$J$26,9)=0,"",VLOOKUP($B98,出品まとめ!$A$2:$J$26,9))</f>
        <v/>
      </c>
    </row>
    <row r="99" spans="1:8" ht="26.25" customHeight="1" thickBot="1" x14ac:dyDescent="0.2">
      <c r="B99" s="123"/>
      <c r="C99" s="144"/>
      <c r="D99" s="144"/>
      <c r="E99" s="144"/>
      <c r="F99" s="54" t="str">
        <f>IF(VLOOKUP($B98,出品まとめ!$A$2:$J$26,5)=0,"",VLOOKUP($B98,出品まとめ!$A$2:$J$26,5))</f>
        <v/>
      </c>
      <c r="G99" s="54" t="str">
        <f>IF(VLOOKUP($B98,出品まとめ!$A$2:$J$26,7)=0,"",VLOOKUP($B98,出品まとめ!$A$2:$J$26,7))</f>
        <v/>
      </c>
      <c r="H99" s="142"/>
    </row>
    <row r="100" spans="1:8" x14ac:dyDescent="0.15">
      <c r="A100" s="49"/>
      <c r="B100" s="49"/>
      <c r="C100" s="49"/>
      <c r="D100" s="49"/>
      <c r="E100" s="49"/>
      <c r="F100" s="49"/>
      <c r="G100" s="49"/>
      <c r="H100" s="49"/>
    </row>
    <row r="101" spans="1:8" ht="15" thickBot="1" x14ac:dyDescent="0.2"/>
    <row r="102" spans="1:8" s="4" customFormat="1" x14ac:dyDescent="0.15">
      <c r="B102" s="14" t="s">
        <v>6</v>
      </c>
      <c r="C102" s="7" t="s">
        <v>7</v>
      </c>
      <c r="D102" s="55" t="s">
        <v>19</v>
      </c>
      <c r="E102" s="7" t="s">
        <v>8</v>
      </c>
      <c r="F102" s="7" t="s">
        <v>9</v>
      </c>
      <c r="G102" s="7" t="s">
        <v>10</v>
      </c>
      <c r="H102" s="8" t="s">
        <v>11</v>
      </c>
    </row>
    <row r="103" spans="1:8" ht="15" customHeight="1" x14ac:dyDescent="0.15">
      <c r="B103" s="122">
        <v>18</v>
      </c>
      <c r="C103" s="143" t="str">
        <f>IF(VLOOKUP($B103,出品まとめ!$A$2:$J$26,2)=0,"",VLOOKUP($B103,出品まとめ!$A$2:$J$26,2))</f>
        <v/>
      </c>
      <c r="D103" s="143" t="str">
        <f>IF(VLOOKUP($B103,出品まとめ!$A$2:$J$26,3)=0,"",VLOOKUP($B103,出品まとめ!$A$2:$J$26,3))</f>
        <v/>
      </c>
      <c r="E103" s="143" t="str">
        <f>IF(VLOOKUP($B103,出品まとめ!$A$2:$J$26,4)=0,"",VLOOKUP($B103,出品まとめ!$A$2:$J$26,4))</f>
        <v/>
      </c>
      <c r="F103" s="53" t="str">
        <f>IF(VLOOKUP($B103,出品まとめ!$A$2:$J$26,6)=0,"",VLOOKUP($B103,出品まとめ!$A$2:$J$26,6))</f>
        <v/>
      </c>
      <c r="G103" s="53" t="str">
        <f>IF(VLOOKUP($B103,出品まとめ!$A$2:$J$26,8)=0,"",VLOOKUP($B103,出品まとめ!$A$2:$J$26,8))</f>
        <v/>
      </c>
      <c r="H103" s="141" t="str">
        <f>IF(VLOOKUP($B103,出品まとめ!$A$2:$J$26,9)=0,"",VLOOKUP($B103,出品まとめ!$A$2:$J$26,9))</f>
        <v/>
      </c>
    </row>
    <row r="104" spans="1:8" ht="26.25" customHeight="1" thickBot="1" x14ac:dyDescent="0.2">
      <c r="B104" s="123"/>
      <c r="C104" s="144"/>
      <c r="D104" s="144"/>
      <c r="E104" s="144"/>
      <c r="F104" s="54" t="str">
        <f>IF(VLOOKUP($B103,出品まとめ!$A$2:$J$26,5)=0,"",VLOOKUP($B103,出品まとめ!$A$2:$J$26,5))</f>
        <v/>
      </c>
      <c r="G104" s="54" t="str">
        <f>IF(VLOOKUP($B103,出品まとめ!$A$2:$J$26,7)=0,"",VLOOKUP($B103,出品まとめ!$A$2:$J$26,7))</f>
        <v/>
      </c>
      <c r="H104" s="142"/>
    </row>
    <row r="105" spans="1:8" x14ac:dyDescent="0.15">
      <c r="A105" s="49"/>
      <c r="B105" s="49"/>
      <c r="C105" s="49"/>
      <c r="D105" s="49"/>
      <c r="E105" s="49"/>
      <c r="F105" s="49"/>
      <c r="G105" s="49"/>
      <c r="H105" s="49"/>
    </row>
    <row r="106" spans="1:8" ht="15" thickBot="1" x14ac:dyDescent="0.2"/>
    <row r="107" spans="1:8" s="4" customFormat="1" x14ac:dyDescent="0.15">
      <c r="B107" s="14" t="s">
        <v>6</v>
      </c>
      <c r="C107" s="7" t="s">
        <v>7</v>
      </c>
      <c r="D107" s="55" t="s">
        <v>19</v>
      </c>
      <c r="E107" s="7" t="s">
        <v>8</v>
      </c>
      <c r="F107" s="7" t="s">
        <v>9</v>
      </c>
      <c r="G107" s="7" t="s">
        <v>10</v>
      </c>
      <c r="H107" s="8" t="s">
        <v>11</v>
      </c>
    </row>
    <row r="108" spans="1:8" ht="15" customHeight="1" x14ac:dyDescent="0.15">
      <c r="B108" s="122">
        <v>19</v>
      </c>
      <c r="C108" s="143" t="str">
        <f>IF(VLOOKUP($B108,出品まとめ!$A$2:$J$26,2)=0,"",VLOOKUP($B108,出品まとめ!$A$2:$J$26,2))</f>
        <v/>
      </c>
      <c r="D108" s="143" t="str">
        <f>IF(VLOOKUP($B108,出品まとめ!$A$2:$J$26,3)=0,"",VLOOKUP($B108,出品まとめ!$A$2:$J$26,3))</f>
        <v/>
      </c>
      <c r="E108" s="143" t="str">
        <f>IF(VLOOKUP($B108,出品まとめ!$A$2:$J$26,4)=0,"",VLOOKUP($B108,出品まとめ!$A$2:$J$26,4))</f>
        <v/>
      </c>
      <c r="F108" s="53" t="str">
        <f>IF(VLOOKUP($B108,出品まとめ!$A$2:$J$26,6)=0,"",VLOOKUP($B108,出品まとめ!$A$2:$J$26,6))</f>
        <v/>
      </c>
      <c r="G108" s="53" t="str">
        <f>IF(VLOOKUP($B108,出品まとめ!$A$2:$J$26,8)=0,"",VLOOKUP($B108,出品まとめ!$A$2:$J$26,8))</f>
        <v/>
      </c>
      <c r="H108" s="141" t="str">
        <f>IF(VLOOKUP($B108,出品まとめ!$A$2:$J$26,9)=0,"",VLOOKUP($B108,出品まとめ!$A$2:$J$26,9))</f>
        <v/>
      </c>
    </row>
    <row r="109" spans="1:8" ht="26.25" customHeight="1" thickBot="1" x14ac:dyDescent="0.2">
      <c r="B109" s="123"/>
      <c r="C109" s="144"/>
      <c r="D109" s="144"/>
      <c r="E109" s="144"/>
      <c r="F109" s="54" t="str">
        <f>IF(VLOOKUP($B108,出品まとめ!$A$2:$J$26,5)=0,"",VLOOKUP($B108,出品まとめ!$A$2:$J$26,5))</f>
        <v/>
      </c>
      <c r="G109" s="54" t="str">
        <f>IF(VLOOKUP($B108,出品まとめ!$A$2:$J$26,7)=0,"",VLOOKUP($B108,出品まとめ!$A$2:$J$26,7))</f>
        <v/>
      </c>
      <c r="H109" s="142"/>
    </row>
    <row r="110" spans="1:8" x14ac:dyDescent="0.15">
      <c r="A110" s="49"/>
      <c r="B110" s="49"/>
      <c r="C110" s="49"/>
      <c r="D110" s="49"/>
      <c r="E110" s="49"/>
      <c r="F110" s="49"/>
      <c r="G110" s="49"/>
      <c r="H110" s="49"/>
    </row>
    <row r="111" spans="1:8" x14ac:dyDescent="0.15">
      <c r="A111" s="49"/>
      <c r="B111" s="49"/>
      <c r="C111" s="49"/>
      <c r="D111" s="49"/>
      <c r="E111" s="49"/>
      <c r="F111" s="49"/>
      <c r="G111" s="49"/>
      <c r="H111" s="52"/>
    </row>
    <row r="112" spans="1:8" ht="15" thickBot="1" x14ac:dyDescent="0.2"/>
    <row r="113" spans="1:8" s="4" customFormat="1" x14ac:dyDescent="0.15">
      <c r="B113" s="14" t="s">
        <v>6</v>
      </c>
      <c r="C113" s="7" t="s">
        <v>7</v>
      </c>
      <c r="D113" s="55" t="s">
        <v>19</v>
      </c>
      <c r="E113" s="7" t="s">
        <v>8</v>
      </c>
      <c r="F113" s="7" t="s">
        <v>9</v>
      </c>
      <c r="G113" s="7" t="s">
        <v>10</v>
      </c>
      <c r="H113" s="8" t="s">
        <v>11</v>
      </c>
    </row>
    <row r="114" spans="1:8" ht="15" customHeight="1" x14ac:dyDescent="0.15">
      <c r="B114" s="122">
        <v>20</v>
      </c>
      <c r="C114" s="143" t="str">
        <f>IF(VLOOKUP($B114,出品まとめ!$A$2:$J$26,2)=0,"",VLOOKUP($B114,出品まとめ!$A$2:$J$26,2))</f>
        <v/>
      </c>
      <c r="D114" s="143" t="str">
        <f>IF(VLOOKUP($B114,出品まとめ!$A$2:$J$26,3)=0,"",VLOOKUP($B114,出品まとめ!$A$2:$J$26,3))</f>
        <v/>
      </c>
      <c r="E114" s="143" t="str">
        <f>IF(VLOOKUP($B114,出品まとめ!$A$2:$J$26,4)=0,"",VLOOKUP($B114,出品まとめ!$A$2:$J$26,4))</f>
        <v/>
      </c>
      <c r="F114" s="53" t="str">
        <f>IF(VLOOKUP($B114,出品まとめ!$A$2:$J$26,6)=0,"",VLOOKUP($B114,出品まとめ!$A$2:$J$26,6))</f>
        <v/>
      </c>
      <c r="G114" s="53" t="str">
        <f>IF(VLOOKUP($B114,出品まとめ!$A$2:$J$26,8)=0,"",VLOOKUP($B114,出品まとめ!$A$2:$J$26,8))</f>
        <v/>
      </c>
      <c r="H114" s="141" t="str">
        <f>IF(VLOOKUP($B114,出品まとめ!$A$2:$J$26,9)=0,"",VLOOKUP($B114,出品まとめ!$A$2:$J$26,9))</f>
        <v/>
      </c>
    </row>
    <row r="115" spans="1:8" ht="26.25" customHeight="1" thickBot="1" x14ac:dyDescent="0.2">
      <c r="B115" s="123"/>
      <c r="C115" s="144"/>
      <c r="D115" s="144"/>
      <c r="E115" s="144"/>
      <c r="F115" s="54" t="str">
        <f>IF(VLOOKUP($B114,出品まとめ!$A$2:$J$26,5)=0,"",VLOOKUP($B114,出品まとめ!$A$2:$J$26,5))</f>
        <v/>
      </c>
      <c r="G115" s="54" t="str">
        <f>IF(VLOOKUP($B114,出品まとめ!$A$2:$J$26,7)=0,"",VLOOKUP($B114,出品まとめ!$A$2:$J$26,7))</f>
        <v/>
      </c>
      <c r="H115" s="142"/>
    </row>
    <row r="116" spans="1:8" x14ac:dyDescent="0.15">
      <c r="A116" s="49"/>
      <c r="B116" s="49"/>
      <c r="C116" s="49"/>
      <c r="D116" s="49"/>
      <c r="E116" s="49"/>
      <c r="F116" s="49"/>
      <c r="G116" s="49"/>
      <c r="H116" s="49"/>
    </row>
    <row r="117" spans="1:8" ht="15" thickBot="1" x14ac:dyDescent="0.2"/>
    <row r="118" spans="1:8" s="4" customFormat="1" x14ac:dyDescent="0.15">
      <c r="B118" s="14" t="s">
        <v>6</v>
      </c>
      <c r="C118" s="7" t="s">
        <v>7</v>
      </c>
      <c r="D118" s="55" t="s">
        <v>19</v>
      </c>
      <c r="E118" s="7" t="s">
        <v>8</v>
      </c>
      <c r="F118" s="7" t="s">
        <v>9</v>
      </c>
      <c r="G118" s="7" t="s">
        <v>10</v>
      </c>
      <c r="H118" s="8" t="s">
        <v>11</v>
      </c>
    </row>
    <row r="119" spans="1:8" ht="15" customHeight="1" x14ac:dyDescent="0.15">
      <c r="B119" s="122">
        <v>21</v>
      </c>
      <c r="C119" s="143" t="str">
        <f>IF(VLOOKUP($B119,出品まとめ!$A$2:$J$26,2)=0,"",VLOOKUP($B119,出品まとめ!$A$2:$J$26,2))</f>
        <v/>
      </c>
      <c r="D119" s="143" t="str">
        <f>IF(VLOOKUP($B119,出品まとめ!$A$2:$J$26,3)=0,"",VLOOKUP($B119,出品まとめ!$A$2:$J$26,3))</f>
        <v/>
      </c>
      <c r="E119" s="143" t="str">
        <f>IF(VLOOKUP($B119,出品まとめ!$A$2:$J$26,4)=0,"",VLOOKUP($B119,出品まとめ!$A$2:$J$26,4))</f>
        <v/>
      </c>
      <c r="F119" s="53" t="str">
        <f>IF(VLOOKUP($B119,出品まとめ!$A$2:$J$26,6)=0,"",VLOOKUP($B119,出品まとめ!$A$2:$J$26,6))</f>
        <v/>
      </c>
      <c r="G119" s="53" t="str">
        <f>IF(VLOOKUP($B119,出品まとめ!$A$2:$J$26,8)=0,"",VLOOKUP($B119,出品まとめ!$A$2:$J$26,8))</f>
        <v/>
      </c>
      <c r="H119" s="141" t="str">
        <f>IF(VLOOKUP($B119,出品まとめ!$A$2:$J$26,9)=0,"",VLOOKUP($B119,出品まとめ!$A$2:$J$26,9))</f>
        <v/>
      </c>
    </row>
    <row r="120" spans="1:8" ht="26.25" customHeight="1" thickBot="1" x14ac:dyDescent="0.2">
      <c r="B120" s="123"/>
      <c r="C120" s="144"/>
      <c r="D120" s="144"/>
      <c r="E120" s="144"/>
      <c r="F120" s="54" t="str">
        <f>IF(VLOOKUP($B119,出品まとめ!$A$2:$J$26,5)=0,"",VLOOKUP($B119,出品まとめ!$A$2:$J$26,5))</f>
        <v/>
      </c>
      <c r="G120" s="54" t="str">
        <f>IF(VLOOKUP($B119,出品まとめ!$A$2:$J$26,7)=0,"",VLOOKUP($B119,出品まとめ!$A$2:$J$26,7))</f>
        <v/>
      </c>
      <c r="H120" s="142"/>
    </row>
    <row r="121" spans="1:8" x14ac:dyDescent="0.15">
      <c r="A121" s="49"/>
      <c r="B121" s="49"/>
      <c r="C121" s="49"/>
      <c r="D121" s="49"/>
      <c r="E121" s="49"/>
      <c r="F121" s="49"/>
      <c r="G121" s="49"/>
      <c r="H121" s="49"/>
    </row>
    <row r="122" spans="1:8" ht="15" thickBot="1" x14ac:dyDescent="0.2"/>
    <row r="123" spans="1:8" s="4" customFormat="1" x14ac:dyDescent="0.15">
      <c r="B123" s="14" t="s">
        <v>6</v>
      </c>
      <c r="C123" s="7" t="s">
        <v>7</v>
      </c>
      <c r="D123" s="55" t="s">
        <v>19</v>
      </c>
      <c r="E123" s="7" t="s">
        <v>8</v>
      </c>
      <c r="F123" s="7" t="s">
        <v>9</v>
      </c>
      <c r="G123" s="7" t="s">
        <v>10</v>
      </c>
      <c r="H123" s="8" t="s">
        <v>11</v>
      </c>
    </row>
    <row r="124" spans="1:8" ht="15" customHeight="1" x14ac:dyDescent="0.15">
      <c r="B124" s="122">
        <v>23</v>
      </c>
      <c r="C124" s="143" t="str">
        <f>IF(VLOOKUP($B124,出品まとめ!$A$2:$J$26,2)=0,"",VLOOKUP($B124,出品まとめ!$A$2:$J$26,2))</f>
        <v/>
      </c>
      <c r="D124" s="143" t="str">
        <f>IF(VLOOKUP($B124,出品まとめ!$A$2:$J$26,3)=0,"",VLOOKUP($B124,出品まとめ!$A$2:$J$26,3))</f>
        <v/>
      </c>
      <c r="E124" s="143" t="str">
        <f>IF(VLOOKUP($B124,出品まとめ!$A$2:$J$26,4)=0,"",VLOOKUP($B124,出品まとめ!$A$2:$J$26,4))</f>
        <v/>
      </c>
      <c r="F124" s="53" t="str">
        <f>IF(VLOOKUP($B124,出品まとめ!$A$2:$J$26,6)=0,"",VLOOKUP($B124,出品まとめ!$A$2:$J$26,6))</f>
        <v/>
      </c>
      <c r="G124" s="53" t="str">
        <f>IF(VLOOKUP($B124,出品まとめ!$A$2:$J$26,8)=0,"",VLOOKUP($B124,出品まとめ!$A$2:$J$26,8))</f>
        <v/>
      </c>
      <c r="H124" s="141" t="str">
        <f>IF(VLOOKUP($B124,出品まとめ!$A$2:$J$26,9)=0,"",VLOOKUP($B124,出品まとめ!$A$2:$J$26,9))</f>
        <v/>
      </c>
    </row>
    <row r="125" spans="1:8" ht="26.25" customHeight="1" thickBot="1" x14ac:dyDescent="0.2">
      <c r="B125" s="123"/>
      <c r="C125" s="144"/>
      <c r="D125" s="144"/>
      <c r="E125" s="144"/>
      <c r="F125" s="54" t="str">
        <f>IF(VLOOKUP($B124,出品まとめ!$A$2:$J$26,5)=0,"",VLOOKUP($B124,出品まとめ!$A$2:$J$26,5))</f>
        <v/>
      </c>
      <c r="G125" s="54" t="str">
        <f>IF(VLOOKUP($B124,出品まとめ!$A$2:$J$26,7)=0,"",VLOOKUP($B124,出品まとめ!$A$2:$J$26,7))</f>
        <v/>
      </c>
      <c r="H125" s="142"/>
    </row>
    <row r="126" spans="1:8" x14ac:dyDescent="0.15">
      <c r="A126" s="49"/>
      <c r="B126" s="49"/>
      <c r="C126" s="49"/>
      <c r="D126" s="49"/>
      <c r="E126" s="49"/>
      <c r="F126" s="49"/>
      <c r="G126" s="49"/>
      <c r="H126" s="49"/>
    </row>
    <row r="127" spans="1:8" ht="15" thickBot="1" x14ac:dyDescent="0.2"/>
    <row r="128" spans="1:8" s="4" customFormat="1" x14ac:dyDescent="0.15">
      <c r="B128" s="14" t="s">
        <v>6</v>
      </c>
      <c r="C128" s="7" t="s">
        <v>7</v>
      </c>
      <c r="D128" s="55" t="s">
        <v>19</v>
      </c>
      <c r="E128" s="7" t="s">
        <v>8</v>
      </c>
      <c r="F128" s="7" t="s">
        <v>9</v>
      </c>
      <c r="G128" s="7" t="s">
        <v>10</v>
      </c>
      <c r="H128" s="8" t="s">
        <v>11</v>
      </c>
    </row>
    <row r="129" spans="1:8" ht="15" customHeight="1" x14ac:dyDescent="0.15">
      <c r="B129" s="122">
        <v>24</v>
      </c>
      <c r="C129" s="143" t="str">
        <f>IF(VLOOKUP($B129,出品まとめ!$A$2:$J$26,2)=0,"",VLOOKUP($B129,出品まとめ!$A$2:$J$26,2))</f>
        <v/>
      </c>
      <c r="D129" s="143" t="str">
        <f>IF(VLOOKUP($B129,出品まとめ!$A$2:$J$26,3)=0,"",VLOOKUP($B129,出品まとめ!$A$2:$J$26,3))</f>
        <v/>
      </c>
      <c r="E129" s="143" t="str">
        <f>IF(VLOOKUP($B129,出品まとめ!$A$2:$J$26,4)=0,"",VLOOKUP($B129,出品まとめ!$A$2:$J$26,4))</f>
        <v/>
      </c>
      <c r="F129" s="53" t="str">
        <f>IF(VLOOKUP($B129,出品まとめ!$A$2:$J$26,6)=0,"",VLOOKUP($B129,出品まとめ!$A$2:$J$26,6))</f>
        <v/>
      </c>
      <c r="G129" s="53" t="str">
        <f>IF(VLOOKUP($B129,出品まとめ!$A$2:$J$26,8)=0,"",VLOOKUP($B129,出品まとめ!$A$2:$J$26,8))</f>
        <v/>
      </c>
      <c r="H129" s="141" t="str">
        <f>IF(VLOOKUP($B129,出品まとめ!$A$2:$J$26,9)=0,"",VLOOKUP($B129,出品まとめ!$A$2:$J$26,9))</f>
        <v/>
      </c>
    </row>
    <row r="130" spans="1:8" ht="26.25" customHeight="1" thickBot="1" x14ac:dyDescent="0.2">
      <c r="B130" s="123"/>
      <c r="C130" s="144"/>
      <c r="D130" s="144"/>
      <c r="E130" s="144"/>
      <c r="F130" s="54" t="str">
        <f>IF(VLOOKUP($B129,出品まとめ!$A$2:$J$26,5)=0,"",VLOOKUP($B129,出品まとめ!$A$2:$J$26,5))</f>
        <v/>
      </c>
      <c r="G130" s="54" t="str">
        <f>IF(VLOOKUP($B129,出品まとめ!$A$2:$J$26,7)=0,"",VLOOKUP($B129,出品まとめ!$A$2:$J$26,7))</f>
        <v/>
      </c>
      <c r="H130" s="142"/>
    </row>
    <row r="131" spans="1:8" x14ac:dyDescent="0.15">
      <c r="A131" s="49"/>
      <c r="B131" s="49"/>
      <c r="C131" s="49"/>
      <c r="D131" s="49"/>
      <c r="E131" s="49"/>
      <c r="F131" s="49"/>
      <c r="G131" s="49"/>
      <c r="H131" s="49"/>
    </row>
    <row r="132" spans="1:8" ht="15" thickBot="1" x14ac:dyDescent="0.2"/>
    <row r="133" spans="1:8" s="4" customFormat="1" x14ac:dyDescent="0.15">
      <c r="B133" s="14" t="s">
        <v>6</v>
      </c>
      <c r="C133" s="7" t="s">
        <v>7</v>
      </c>
      <c r="D133" s="55" t="s">
        <v>19</v>
      </c>
      <c r="E133" s="7" t="s">
        <v>8</v>
      </c>
      <c r="F133" s="7" t="s">
        <v>9</v>
      </c>
      <c r="G133" s="7" t="s">
        <v>10</v>
      </c>
      <c r="H133" s="8" t="s">
        <v>11</v>
      </c>
    </row>
    <row r="134" spans="1:8" ht="15" customHeight="1" x14ac:dyDescent="0.15">
      <c r="B134" s="122">
        <v>25</v>
      </c>
      <c r="C134" s="143" t="str">
        <f>IF(VLOOKUP($B134,出品まとめ!$A$2:$J$26,2)=0,"",VLOOKUP($B134,出品まとめ!$A$2:$J$26,2))</f>
        <v/>
      </c>
      <c r="D134" s="143" t="str">
        <f>IF(VLOOKUP($B134,出品まとめ!$A$2:$J$26,3)=0,"",VLOOKUP($B134,出品まとめ!$A$2:$J$26,3))</f>
        <v/>
      </c>
      <c r="E134" s="143" t="str">
        <f>IF(VLOOKUP($B134,出品まとめ!$A$2:$J$26,4)=0,"",VLOOKUP($B134,出品まとめ!$A$2:$J$26,4))</f>
        <v/>
      </c>
      <c r="F134" s="53" t="str">
        <f>IF(VLOOKUP($B134,出品まとめ!$A$2:$J$26,6)=0,"",VLOOKUP($B134,出品まとめ!$A$2:$J$26,6))</f>
        <v/>
      </c>
      <c r="G134" s="53" t="str">
        <f>IF(VLOOKUP($B134,出品まとめ!$A$2:$J$26,8)=0,"",VLOOKUP($B134,出品まとめ!$A$2:$J$26,8))</f>
        <v/>
      </c>
      <c r="H134" s="141" t="str">
        <f>IF(VLOOKUP($B134,出品まとめ!$A$2:$J$26,9)=0,"",VLOOKUP($B134,出品まとめ!$A$2:$J$26,9))</f>
        <v/>
      </c>
    </row>
    <row r="135" spans="1:8" ht="26.25" customHeight="1" thickBot="1" x14ac:dyDescent="0.2">
      <c r="B135" s="123"/>
      <c r="C135" s="144"/>
      <c r="D135" s="144"/>
      <c r="E135" s="144"/>
      <c r="F135" s="54" t="str">
        <f>IF(VLOOKUP($B134,出品まとめ!$A$2:$J$26,5)=0,"",VLOOKUP($B134,出品まとめ!$A$2:$J$26,5))</f>
        <v/>
      </c>
      <c r="G135" s="54" t="str">
        <f>IF(VLOOKUP($B134,出品まとめ!$A$2:$J$26,7)=0,"",VLOOKUP($B134,出品まとめ!$A$2:$J$26,7))</f>
        <v/>
      </c>
      <c r="H135" s="142"/>
    </row>
    <row r="136" spans="1:8" x14ac:dyDescent="0.15">
      <c r="A136" s="49"/>
      <c r="B136" s="49"/>
      <c r="C136" s="49"/>
      <c r="D136" s="49"/>
      <c r="E136" s="49"/>
      <c r="F136" s="49"/>
      <c r="G136" s="49"/>
      <c r="H136" s="49"/>
    </row>
    <row r="137" spans="1:8" ht="253.5" customHeight="1" x14ac:dyDescent="0.15"/>
    <row r="138" spans="1:8" ht="253.5" customHeight="1" x14ac:dyDescent="0.15"/>
  </sheetData>
  <mergeCells count="132">
    <mergeCell ref="B1:H1"/>
    <mergeCell ref="B4:B5"/>
    <mergeCell ref="C4:C5"/>
    <mergeCell ref="D4:D5"/>
    <mergeCell ref="E4:E5"/>
    <mergeCell ref="B6:B9"/>
    <mergeCell ref="C6:C7"/>
    <mergeCell ref="H4:H5"/>
    <mergeCell ref="B14:B15"/>
    <mergeCell ref="C14:C15"/>
    <mergeCell ref="D14:D15"/>
    <mergeCell ref="E14:E15"/>
    <mergeCell ref="B19:B20"/>
    <mergeCell ref="C19:C20"/>
    <mergeCell ref="D19:D20"/>
    <mergeCell ref="E19:E20"/>
    <mergeCell ref="D7:H7"/>
    <mergeCell ref="C8:E9"/>
    <mergeCell ref="F8:H9"/>
    <mergeCell ref="B10:E10"/>
    <mergeCell ref="B34:B35"/>
    <mergeCell ref="C34:C35"/>
    <mergeCell ref="D34:D35"/>
    <mergeCell ref="E34:E35"/>
    <mergeCell ref="H14:H15"/>
    <mergeCell ref="H19:H20"/>
    <mergeCell ref="H24:H25"/>
    <mergeCell ref="H29:H30"/>
    <mergeCell ref="H34:H35"/>
    <mergeCell ref="B39:B40"/>
    <mergeCell ref="C39:C40"/>
    <mergeCell ref="D39:D40"/>
    <mergeCell ref="E39:E40"/>
    <mergeCell ref="B24:B25"/>
    <mergeCell ref="C24:C25"/>
    <mergeCell ref="D24:D25"/>
    <mergeCell ref="E24:E25"/>
    <mergeCell ref="B29:B30"/>
    <mergeCell ref="C29:C30"/>
    <mergeCell ref="D29:D30"/>
    <mergeCell ref="E29:E30"/>
    <mergeCell ref="B58:B59"/>
    <mergeCell ref="C58:C59"/>
    <mergeCell ref="D58:D59"/>
    <mergeCell ref="E58:E59"/>
    <mergeCell ref="B44:B45"/>
    <mergeCell ref="C44:C45"/>
    <mergeCell ref="D44:D45"/>
    <mergeCell ref="E44:E45"/>
    <mergeCell ref="B49:B50"/>
    <mergeCell ref="C49:C50"/>
    <mergeCell ref="D49:D50"/>
    <mergeCell ref="E49:E50"/>
    <mergeCell ref="B73:B74"/>
    <mergeCell ref="C73:C74"/>
    <mergeCell ref="D73:D74"/>
    <mergeCell ref="E73:E74"/>
    <mergeCell ref="B78:B79"/>
    <mergeCell ref="C78:C79"/>
    <mergeCell ref="D78:D79"/>
    <mergeCell ref="E78:E79"/>
    <mergeCell ref="B63:B64"/>
    <mergeCell ref="C63:C64"/>
    <mergeCell ref="D63:D64"/>
    <mergeCell ref="E63:E64"/>
    <mergeCell ref="B68:B69"/>
    <mergeCell ref="C68:C69"/>
    <mergeCell ref="D68:D69"/>
    <mergeCell ref="E68:E69"/>
    <mergeCell ref="B93:B94"/>
    <mergeCell ref="C93:C94"/>
    <mergeCell ref="D93:D94"/>
    <mergeCell ref="E93:E94"/>
    <mergeCell ref="B98:B99"/>
    <mergeCell ref="C98:C99"/>
    <mergeCell ref="D98:D99"/>
    <mergeCell ref="E98:E99"/>
    <mergeCell ref="B83:B84"/>
    <mergeCell ref="C83:C84"/>
    <mergeCell ref="D83:D84"/>
    <mergeCell ref="E83:E84"/>
    <mergeCell ref="B88:B89"/>
    <mergeCell ref="C88:C89"/>
    <mergeCell ref="D88:D89"/>
    <mergeCell ref="E88:E89"/>
    <mergeCell ref="E119:E120"/>
    <mergeCell ref="B103:B104"/>
    <mergeCell ref="C103:C104"/>
    <mergeCell ref="D103:D104"/>
    <mergeCell ref="E103:E104"/>
    <mergeCell ref="B108:B109"/>
    <mergeCell ref="C108:C109"/>
    <mergeCell ref="D108:D109"/>
    <mergeCell ref="E108:E109"/>
    <mergeCell ref="B114:B115"/>
    <mergeCell ref="C114:C115"/>
    <mergeCell ref="D114:D115"/>
    <mergeCell ref="E114:E115"/>
    <mergeCell ref="B119:B120"/>
    <mergeCell ref="C119:C120"/>
    <mergeCell ref="D119:D120"/>
    <mergeCell ref="B134:B135"/>
    <mergeCell ref="C134:C135"/>
    <mergeCell ref="D134:D135"/>
    <mergeCell ref="E134:E135"/>
    <mergeCell ref="B124:B125"/>
    <mergeCell ref="C124:C125"/>
    <mergeCell ref="D124:D125"/>
    <mergeCell ref="E124:E125"/>
    <mergeCell ref="B129:B130"/>
    <mergeCell ref="C129:C130"/>
    <mergeCell ref="D129:D130"/>
    <mergeCell ref="E129:E130"/>
    <mergeCell ref="H68:H69"/>
    <mergeCell ref="H73:H74"/>
    <mergeCell ref="H78:H79"/>
    <mergeCell ref="H83:H84"/>
    <mergeCell ref="H88:H89"/>
    <mergeCell ref="H39:H40"/>
    <mergeCell ref="H44:H45"/>
    <mergeCell ref="H49:H50"/>
    <mergeCell ref="H58:H59"/>
    <mergeCell ref="H63:H64"/>
    <mergeCell ref="H119:H120"/>
    <mergeCell ref="H124:H125"/>
    <mergeCell ref="H129:H130"/>
    <mergeCell ref="H134:H135"/>
    <mergeCell ref="H93:H94"/>
    <mergeCell ref="H98:H99"/>
    <mergeCell ref="H103:H104"/>
    <mergeCell ref="H108:H109"/>
    <mergeCell ref="H114:H115"/>
  </mergeCells>
  <phoneticPr fontId="11"/>
  <printOptions horizontalCentered="1" verticalCentered="1"/>
  <pageMargins left="0.31496062992125984" right="0.19685039370078741" top="0.6692913385826772" bottom="0.15748031496062992" header="0.31496062992125984" footer="0.31496062992125984"/>
  <pageSetup paperSize="9" scale="90" orientation="portrait" r:id="rId1"/>
  <rowBreaks count="2" manualBreakCount="2">
    <brk id="54" max="7" man="1"/>
    <brk id="110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85" zoomScaleNormal="85" zoomScaleSheetLayoutView="85" workbookViewId="0"/>
  </sheetViews>
  <sheetFormatPr defaultRowHeight="13.5" x14ac:dyDescent="0.15"/>
  <sheetData/>
  <phoneticPr fontId="19"/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0" workbookViewId="0">
      <selection activeCell="E2" sqref="E2"/>
    </sheetView>
  </sheetViews>
  <sheetFormatPr defaultRowHeight="13.5" x14ac:dyDescent="0.15"/>
  <cols>
    <col min="2" max="2" width="10" bestFit="1" customWidth="1"/>
    <col min="3" max="3" width="11.25" bestFit="1" customWidth="1"/>
    <col min="4" max="4" width="5.25" bestFit="1" customWidth="1"/>
    <col min="5" max="5" width="4.25" bestFit="1" customWidth="1"/>
    <col min="6" max="6" width="8.375" bestFit="1" customWidth="1"/>
    <col min="8" max="8" width="7" bestFit="1" customWidth="1"/>
    <col min="9" max="10" width="7.125" bestFit="1" customWidth="1"/>
  </cols>
  <sheetData>
    <row r="1" spans="1:10" x14ac:dyDescent="0.15">
      <c r="A1" t="s">
        <v>0</v>
      </c>
      <c r="B1" t="s">
        <v>1</v>
      </c>
      <c r="C1" t="s">
        <v>20</v>
      </c>
      <c r="D1" t="s">
        <v>2</v>
      </c>
      <c r="E1" s="48" t="s">
        <v>60</v>
      </c>
      <c r="F1" t="s">
        <v>61</v>
      </c>
      <c r="G1" t="s">
        <v>62</v>
      </c>
      <c r="H1" s="48" t="s">
        <v>63</v>
      </c>
      <c r="I1" t="s">
        <v>65</v>
      </c>
      <c r="J1" t="s">
        <v>64</v>
      </c>
    </row>
    <row r="2" spans="1:10" x14ac:dyDescent="0.15">
      <c r="A2">
        <v>1</v>
      </c>
      <c r="B2" t="str">
        <f>IF('R6出品申込書 '!B22=0,"",'R6出品申込書 '!B22)</f>
        <v/>
      </c>
      <c r="C2" t="str">
        <f>IF('R6出品申込書 '!C22=0,"",'R6出品申込書 '!C22)</f>
        <v/>
      </c>
      <c r="D2" t="str">
        <f>IF('R6出品申込書 '!D22=0,"",'R6出品申込書 '!D22)</f>
        <v/>
      </c>
      <c r="E2" t="str">
        <f>IF('R6出品申込書 '!E23=0,"",'R6出品申込書 '!E23)</f>
        <v/>
      </c>
      <c r="F2" t="str">
        <f>IF('R6出品申込書 '!E22=0,"",'R6出品申込書 '!E22)</f>
        <v/>
      </c>
      <c r="G2" t="str">
        <f>IF('R6出品申込書 '!H23=0,"",'R6出品申込書 '!H23)</f>
        <v/>
      </c>
      <c r="H2" t="str">
        <f>IF('R6出品申込書 '!H22=0,"",'R6出品申込書 '!H22)</f>
        <v/>
      </c>
      <c r="I2" t="str">
        <f>IF(E2="","",'R6出品申込書 '!$A$5)</f>
        <v/>
      </c>
      <c r="J2" t="str">
        <f>IF('R6出品申込書 '!L22=0,"",'R6出品申込書 '!L22)</f>
        <v/>
      </c>
    </row>
    <row r="3" spans="1:10" x14ac:dyDescent="0.15">
      <c r="A3">
        <v>2</v>
      </c>
      <c r="B3" t="str">
        <f>IF('R6出品申込書 '!B24=0,"",'R6出品申込書 '!B24)</f>
        <v/>
      </c>
      <c r="C3" t="str">
        <f>IF('R6出品申込書 '!C24=0,"",'R6出品申込書 '!C24)</f>
        <v/>
      </c>
      <c r="D3" t="str">
        <f>IF('R6出品申込書 '!D24=0,"",'R6出品申込書 '!D24)</f>
        <v/>
      </c>
      <c r="E3" t="str">
        <f>IF('R6出品申込書 '!E25=0,"",'R6出品申込書 '!E25)</f>
        <v/>
      </c>
      <c r="F3" t="str">
        <f>IF('R6出品申込書 '!E24=0,"",'R6出品申込書 '!E24)</f>
        <v/>
      </c>
      <c r="G3" t="str">
        <f>IF('R6出品申込書 '!H25=0,"",'R6出品申込書 '!H25)</f>
        <v/>
      </c>
      <c r="H3" t="str">
        <f>IF('R6出品申込書 '!H24=0,"",'R6出品申込書 '!H24)</f>
        <v/>
      </c>
      <c r="I3" t="str">
        <f>IF(E3="","",'R6出品申込書 '!$A$5)</f>
        <v/>
      </c>
      <c r="J3" t="str">
        <f>IF('R6出品申込書 '!L24=0,"",'R6出品申込書 '!L24)</f>
        <v/>
      </c>
    </row>
    <row r="4" spans="1:10" x14ac:dyDescent="0.15">
      <c r="A4">
        <v>3</v>
      </c>
      <c r="B4" t="str">
        <f>IF('R6出品申込書 '!B26=0,"",'R6出品申込書 '!B26)</f>
        <v/>
      </c>
      <c r="C4" t="str">
        <f>IF('R6出品申込書 '!C26=0,"",'R6出品申込書 '!C26)</f>
        <v/>
      </c>
      <c r="D4" t="str">
        <f>IF('R6出品申込書 '!D26=0,"",'R6出品申込書 '!D26)</f>
        <v/>
      </c>
      <c r="E4" t="str">
        <f>IF('R6出品申込書 '!E27=0,"",'R6出品申込書 '!E27)</f>
        <v/>
      </c>
      <c r="F4" t="str">
        <f>IF('R6出品申込書 '!E26=0,"",'R6出品申込書 '!E26)</f>
        <v/>
      </c>
      <c r="G4" t="str">
        <f>IF('R6出品申込書 '!H27=0,"",'R6出品申込書 '!H27)</f>
        <v/>
      </c>
      <c r="H4" t="str">
        <f>IF('R6出品申込書 '!H26=0,"",'R6出品申込書 '!H26)</f>
        <v/>
      </c>
      <c r="I4" t="str">
        <f>IF(E4="","",'R6出品申込書 '!$A$5)</f>
        <v/>
      </c>
      <c r="J4" t="str">
        <f>IF('R6出品申込書 '!L26=0,"",'R6出品申込書 '!L26)</f>
        <v/>
      </c>
    </row>
    <row r="5" spans="1:10" x14ac:dyDescent="0.15">
      <c r="A5">
        <v>4</v>
      </c>
      <c r="B5" t="str">
        <f>IF('R6出品申込書 '!B28=0,"",'R6出品申込書 '!B28)</f>
        <v/>
      </c>
      <c r="C5" t="str">
        <f>IF('R6出品申込書 '!C28=0,"",'R6出品申込書 '!C28)</f>
        <v/>
      </c>
      <c r="D5" t="str">
        <f>IF('R6出品申込書 '!D28=0,"",'R6出品申込書 '!D28)</f>
        <v/>
      </c>
      <c r="E5" t="str">
        <f>IF('R6出品申込書 '!E29=0,"",'R6出品申込書 '!E29)</f>
        <v/>
      </c>
      <c r="F5" t="str">
        <f>IF('R6出品申込書 '!E28=0,"",'R6出品申込書 '!E28)</f>
        <v/>
      </c>
      <c r="G5" t="str">
        <f>IF('R6出品申込書 '!H29=0,"",'R6出品申込書 '!H29)</f>
        <v/>
      </c>
      <c r="H5" t="str">
        <f>IF('R6出品申込書 '!H28=0,"",'R6出品申込書 '!H28)</f>
        <v/>
      </c>
      <c r="I5" t="str">
        <f>IF(E5="","",'R6出品申込書 '!$A$5)</f>
        <v/>
      </c>
      <c r="J5" t="str">
        <f>IF('R6出品申込書 '!L28=0,"",'R6出品申込書 '!L28)</f>
        <v/>
      </c>
    </row>
    <row r="6" spans="1:10" x14ac:dyDescent="0.15">
      <c r="A6">
        <v>5</v>
      </c>
      <c r="B6" t="str">
        <f>IF('R6出品申込書 '!B30=0,"",'R6出品申込書 '!B30)</f>
        <v/>
      </c>
      <c r="C6" t="str">
        <f>IF('R6出品申込書 '!C30=0,"",'R6出品申込書 '!C30)</f>
        <v/>
      </c>
      <c r="D6" t="str">
        <f>IF('R6出品申込書 '!D30=0,"",'R6出品申込書 '!D30)</f>
        <v/>
      </c>
      <c r="E6" t="str">
        <f>IF('R6出品申込書 '!E31=0,"",'R6出品申込書 '!E31)</f>
        <v/>
      </c>
      <c r="F6" t="str">
        <f>IF('R6出品申込書 '!E30=0,"",'R6出品申込書 '!E30)</f>
        <v/>
      </c>
      <c r="G6" t="str">
        <f>IF('R6出品申込書 '!H31=0,"",'R6出品申込書 '!H31)</f>
        <v/>
      </c>
      <c r="H6" t="str">
        <f>IF('R6出品申込書 '!H30=0,"",'R6出品申込書 '!H30)</f>
        <v/>
      </c>
      <c r="I6" t="str">
        <f>IF(E6="","",'R6出品申込書 '!$A$5)</f>
        <v/>
      </c>
      <c r="J6" t="str">
        <f>IF('R6出品申込書 '!L30=0,"",'R6出品申込書 '!L30)</f>
        <v/>
      </c>
    </row>
    <row r="7" spans="1:10" x14ac:dyDescent="0.15">
      <c r="A7">
        <v>6</v>
      </c>
      <c r="B7" t="str">
        <f>IF('R6出品申込書 '!B32=0,"",'R6出品申込書 '!B32)</f>
        <v/>
      </c>
      <c r="C7" t="str">
        <f>IF('R6出品申込書 '!C32=0,"",'R6出品申込書 '!C32)</f>
        <v/>
      </c>
      <c r="D7" t="str">
        <f>IF('R6出品申込書 '!D32=0,"",'R6出品申込書 '!D32)</f>
        <v/>
      </c>
      <c r="E7" t="str">
        <f>IF('R6出品申込書 '!E33=0,"",'R6出品申込書 '!E33)</f>
        <v/>
      </c>
      <c r="F7" t="str">
        <f>IF('R6出品申込書 '!E32=0,"",'R6出品申込書 '!E32)</f>
        <v/>
      </c>
      <c r="G7" t="str">
        <f>IF('R6出品申込書 '!H33=0,"",'R6出品申込書 '!H33)</f>
        <v/>
      </c>
      <c r="H7" t="str">
        <f>IF('R6出品申込書 '!H32=0,"",'R6出品申込書 '!H32)</f>
        <v/>
      </c>
      <c r="I7" t="str">
        <f>IF(E7="","",'R6出品申込書 '!$A$5)</f>
        <v/>
      </c>
      <c r="J7" t="str">
        <f>IF('R6出品申込書 '!L32=0,"",'R6出品申込書 '!L32)</f>
        <v/>
      </c>
    </row>
    <row r="8" spans="1:10" x14ac:dyDescent="0.15">
      <c r="A8">
        <v>7</v>
      </c>
      <c r="B8" t="str">
        <f>IF('R6出品申込書 '!B34=0,"",'R6出品申込書 '!B34)</f>
        <v/>
      </c>
      <c r="C8" t="str">
        <f>IF('R6出品申込書 '!C34=0,"",'R6出品申込書 '!C34)</f>
        <v/>
      </c>
      <c r="D8" t="str">
        <f>IF('R6出品申込書 '!D34=0,"",'R6出品申込書 '!D34)</f>
        <v/>
      </c>
      <c r="E8" t="str">
        <f>IF('R6出品申込書 '!E35=0,"",'R6出品申込書 '!E35)</f>
        <v/>
      </c>
      <c r="F8" t="str">
        <f>IF('R6出品申込書 '!E34=0,"",'R6出品申込書 '!E34)</f>
        <v/>
      </c>
      <c r="G8" t="str">
        <f>IF('R6出品申込書 '!H35=0,"",'R6出品申込書 '!H35)</f>
        <v/>
      </c>
      <c r="H8" t="str">
        <f>IF('R6出品申込書 '!H34=0,"",'R6出品申込書 '!H34)</f>
        <v/>
      </c>
      <c r="I8" t="str">
        <f>IF(E8="","",'R6出品申込書 '!$A$5)</f>
        <v/>
      </c>
      <c r="J8" t="str">
        <f>IF('R6出品申込書 '!L34=0,"",'R6出品申込書 '!L34)</f>
        <v/>
      </c>
    </row>
    <row r="9" spans="1:10" x14ac:dyDescent="0.15">
      <c r="A9">
        <v>8</v>
      </c>
      <c r="B9" t="str">
        <f>IF('R6出品申込書 '!B36=0,"",'R6出品申込書 '!B36)</f>
        <v/>
      </c>
      <c r="C9" t="str">
        <f>IF('R6出品申込書 '!C36=0,"",'R6出品申込書 '!C36)</f>
        <v/>
      </c>
      <c r="D9" t="str">
        <f>IF('R6出品申込書 '!D36=0,"",'R6出品申込書 '!D36)</f>
        <v/>
      </c>
      <c r="E9" t="str">
        <f>IF('R6出品申込書 '!E37=0,"",'R6出品申込書 '!E37)</f>
        <v/>
      </c>
      <c r="F9" t="str">
        <f>IF('R6出品申込書 '!E36=0,"",'R6出品申込書 '!E36)</f>
        <v/>
      </c>
      <c r="G9" t="str">
        <f>IF('R6出品申込書 '!H37=0,"",'R6出品申込書 '!H37)</f>
        <v/>
      </c>
      <c r="H9" t="str">
        <f>IF('R6出品申込書 '!H36=0,"",'R6出品申込書 '!H36)</f>
        <v/>
      </c>
      <c r="I9" t="str">
        <f>IF(E9="","",'R6出品申込書 '!$A$5)</f>
        <v/>
      </c>
      <c r="J9" t="str">
        <f>IF('R6出品申込書 '!L36=0,"",'R6出品申込書 '!L36)</f>
        <v/>
      </c>
    </row>
    <row r="10" spans="1:10" x14ac:dyDescent="0.15">
      <c r="A10">
        <v>9</v>
      </c>
      <c r="B10" t="str">
        <f>IF('R6出品申込書 '!B38=0,"",'R6出品申込書 '!B38)</f>
        <v/>
      </c>
      <c r="C10" t="str">
        <f>IF('R6出品申込書 '!C38=0,"",'R6出品申込書 '!C38)</f>
        <v/>
      </c>
      <c r="D10" t="str">
        <f>IF('R6出品申込書 '!D38=0,"",'R6出品申込書 '!D38)</f>
        <v/>
      </c>
      <c r="E10" t="str">
        <f>IF('R6出品申込書 '!E39=0,"",'R6出品申込書 '!E39)</f>
        <v/>
      </c>
      <c r="F10" t="str">
        <f>IF('R6出品申込書 '!E38=0,"",'R6出品申込書 '!E38)</f>
        <v/>
      </c>
      <c r="G10" t="str">
        <f>IF('R6出品申込書 '!H39=0,"",'R6出品申込書 '!H39)</f>
        <v/>
      </c>
      <c r="H10" t="str">
        <f>IF('R6出品申込書 '!H38=0,"",'R6出品申込書 '!H38)</f>
        <v/>
      </c>
      <c r="I10" t="str">
        <f>IF(E10="","",'R6出品申込書 '!$A$5)</f>
        <v/>
      </c>
      <c r="J10" t="str">
        <f>IF('R6出品申込書 '!L38=0,"",'R6出品申込書 '!L38)</f>
        <v/>
      </c>
    </row>
    <row r="11" spans="1:10" x14ac:dyDescent="0.15">
      <c r="A11">
        <v>10</v>
      </c>
      <c r="B11" t="str">
        <f>IF('R6出品申込書 '!B40=0,"",'R6出品申込書 '!B40)</f>
        <v/>
      </c>
      <c r="C11" t="str">
        <f>IF('R6出品申込書 '!C40=0,"",'R6出品申込書 '!C40)</f>
        <v/>
      </c>
      <c r="D11" t="str">
        <f>IF('R6出品申込書 '!D40=0,"",'R6出品申込書 '!D40)</f>
        <v/>
      </c>
      <c r="E11" t="str">
        <f>IF('R6出品申込書 '!E41=0,"",'R6出品申込書 '!E41)</f>
        <v/>
      </c>
      <c r="F11" t="str">
        <f>IF('R6出品申込書 '!E40=0,"",'R6出品申込書 '!E40)</f>
        <v/>
      </c>
      <c r="G11" t="str">
        <f>IF('R6出品申込書 '!H41=0,"",'R6出品申込書 '!H41)</f>
        <v/>
      </c>
      <c r="H11" t="str">
        <f>IF('R6出品申込書 '!H40=0,"",'R6出品申込書 '!H40)</f>
        <v/>
      </c>
      <c r="I11" t="str">
        <f>IF(E11="","",'R6出品申込書 '!$A$5)</f>
        <v/>
      </c>
      <c r="J11" t="str">
        <f>IF('R6出品申込書 '!L40=0,"",'R6出品申込書 '!L40)</f>
        <v/>
      </c>
    </row>
    <row r="12" spans="1:10" x14ac:dyDescent="0.15">
      <c r="A12">
        <v>11</v>
      </c>
      <c r="B12" t="str">
        <f>IF('R6出品申込書  (2枚目以降)'!B10=0,"",'R6出品申込書  (2枚目以降)'!B10)</f>
        <v/>
      </c>
      <c r="C12" t="str">
        <f>IF('R6出品申込書  (2枚目以降)'!C10=0,"",'R6出品申込書  (2枚目以降)'!C10)</f>
        <v/>
      </c>
      <c r="D12" t="str">
        <f>IF('R6出品申込書  (2枚目以降)'!D10=0,"",'R6出品申込書  (2枚目以降)'!D10)</f>
        <v/>
      </c>
      <c r="E12" t="str">
        <f>IF('R6出品申込書  (2枚目以降)'!E11=0,"",'R6出品申込書  (2枚目以降)'!E11)</f>
        <v/>
      </c>
      <c r="F12" t="str">
        <f>IF('R6出品申込書  (2枚目以降)'!E10=0,"",'R6出品申込書  (2枚目以降)'!E10)</f>
        <v/>
      </c>
      <c r="G12" t="str">
        <f>IF('R6出品申込書  (2枚目以降)'!H11=0,"",'R6出品申込書  (2枚目以降)'!H11)</f>
        <v/>
      </c>
      <c r="H12" t="str">
        <f>IF('R6出品申込書  (2枚目以降)'!H10=0,"",'R6出品申込書  (2枚目以降)'!H11)</f>
        <v/>
      </c>
      <c r="I12" t="str">
        <f>IF(E12="","",'R6出品申込書 '!$A$5)</f>
        <v/>
      </c>
      <c r="J12" t="str">
        <f>IF('R6出品申込書  (2枚目以降)'!L10=0,"",'R6出品申込書  (2枚目以降)'!L10)</f>
        <v/>
      </c>
    </row>
    <row r="13" spans="1:10" x14ac:dyDescent="0.15">
      <c r="A13">
        <v>12</v>
      </c>
      <c r="B13" t="str">
        <f>IF('R6出品申込書  (2枚目以降)'!B12=0,"",'R6出品申込書  (2枚目以降)'!B12)</f>
        <v/>
      </c>
      <c r="C13" t="str">
        <f>IF('R6出品申込書  (2枚目以降)'!C12=0,"",'R6出品申込書  (2枚目以降)'!C12)</f>
        <v/>
      </c>
      <c r="D13" t="str">
        <f>IF('R6出品申込書  (2枚目以降)'!D12=0,"",'R6出品申込書  (2枚目以降)'!D12)</f>
        <v/>
      </c>
      <c r="E13" t="str">
        <f>IF('R6出品申込書  (2枚目以降)'!E13=0,"",'R6出品申込書  (2枚目以降)'!E13)</f>
        <v/>
      </c>
      <c r="F13" t="str">
        <f>IF('R6出品申込書  (2枚目以降)'!E12=0,"",'R6出品申込書  (2枚目以降)'!E12)</f>
        <v/>
      </c>
      <c r="G13" t="str">
        <f>IF('R6出品申込書  (2枚目以降)'!H13=0,"",'R6出品申込書  (2枚目以降)'!H13)</f>
        <v/>
      </c>
      <c r="H13" t="str">
        <f>IF('R6出品申込書  (2枚目以降)'!H12=0,"",'R6出品申込書  (2枚目以降)'!H13)</f>
        <v/>
      </c>
      <c r="I13" t="str">
        <f>IF(E13="","",'R6出品申込書 '!$A$5)</f>
        <v/>
      </c>
      <c r="J13" t="str">
        <f>IF('R6出品申込書  (2枚目以降)'!L12=0,"",'R6出品申込書  (2枚目以降)'!L12)</f>
        <v/>
      </c>
    </row>
    <row r="14" spans="1:10" x14ac:dyDescent="0.15">
      <c r="A14">
        <v>13</v>
      </c>
      <c r="B14" t="str">
        <f>IF('R6出品申込書  (2枚目以降)'!B14=0,"",'R6出品申込書  (2枚目以降)'!B14)</f>
        <v/>
      </c>
      <c r="C14" t="str">
        <f>IF('R6出品申込書  (2枚目以降)'!C14=0,"",'R6出品申込書  (2枚目以降)'!C14)</f>
        <v/>
      </c>
      <c r="D14" t="str">
        <f>IF('R6出品申込書  (2枚目以降)'!D14=0,"",'R6出品申込書  (2枚目以降)'!D14)</f>
        <v/>
      </c>
      <c r="E14" t="str">
        <f>IF('R6出品申込書  (2枚目以降)'!E15=0,"",'R6出品申込書  (2枚目以降)'!E15)</f>
        <v/>
      </c>
      <c r="F14" t="str">
        <f>IF('R6出品申込書  (2枚目以降)'!E14=0,"",'R6出品申込書  (2枚目以降)'!E14)</f>
        <v/>
      </c>
      <c r="G14" t="str">
        <f>IF('R6出品申込書  (2枚目以降)'!H15=0,"",'R6出品申込書  (2枚目以降)'!H15)</f>
        <v/>
      </c>
      <c r="H14" t="str">
        <f>IF('R6出品申込書  (2枚目以降)'!H14=0,"",'R6出品申込書  (2枚目以降)'!H15)</f>
        <v/>
      </c>
      <c r="I14" t="str">
        <f>IF(E14="","",'R6出品申込書 '!$A$5)</f>
        <v/>
      </c>
      <c r="J14" t="str">
        <f>IF('R6出品申込書  (2枚目以降)'!L14=0,"",'R6出品申込書  (2枚目以降)'!L14)</f>
        <v/>
      </c>
    </row>
    <row r="15" spans="1:10" x14ac:dyDescent="0.15">
      <c r="A15">
        <v>14</v>
      </c>
      <c r="B15" t="str">
        <f>IF('R6出品申込書  (2枚目以降)'!B16=0,"",'R6出品申込書  (2枚目以降)'!B16)</f>
        <v/>
      </c>
      <c r="C15" t="str">
        <f>IF('R6出品申込書  (2枚目以降)'!C16=0,"",'R6出品申込書  (2枚目以降)'!C16)</f>
        <v/>
      </c>
      <c r="D15" t="str">
        <f>IF('R6出品申込書  (2枚目以降)'!D16=0,"",'R6出品申込書  (2枚目以降)'!D16)</f>
        <v/>
      </c>
      <c r="E15" t="str">
        <f>IF('R6出品申込書  (2枚目以降)'!E17=0,"",'R6出品申込書  (2枚目以降)'!E17)</f>
        <v/>
      </c>
      <c r="F15" t="str">
        <f>IF('R6出品申込書  (2枚目以降)'!E16=0,"",'R6出品申込書  (2枚目以降)'!E16)</f>
        <v/>
      </c>
      <c r="G15" t="str">
        <f>IF('R6出品申込書  (2枚目以降)'!H17=0,"",'R6出品申込書  (2枚目以降)'!H17)</f>
        <v/>
      </c>
      <c r="H15" t="str">
        <f>IF('R6出品申込書  (2枚目以降)'!H16=0,"",'R6出品申込書  (2枚目以降)'!H17)</f>
        <v/>
      </c>
      <c r="I15" t="str">
        <f>IF(E15="","",'R6出品申込書 '!$A$5)</f>
        <v/>
      </c>
      <c r="J15" t="str">
        <f>IF('R6出品申込書  (2枚目以降)'!L16=0,"",'R6出品申込書  (2枚目以降)'!L16)</f>
        <v/>
      </c>
    </row>
    <row r="16" spans="1:10" x14ac:dyDescent="0.15">
      <c r="A16">
        <v>15</v>
      </c>
      <c r="B16" t="str">
        <f>IF('R6出品申込書  (2枚目以降)'!B18=0,"",'R6出品申込書  (2枚目以降)'!B18)</f>
        <v/>
      </c>
      <c r="C16" t="str">
        <f>IF('R6出品申込書  (2枚目以降)'!C18=0,"",'R6出品申込書  (2枚目以降)'!C18)</f>
        <v/>
      </c>
      <c r="D16" t="str">
        <f>IF('R6出品申込書  (2枚目以降)'!D18=0,"",'R6出品申込書  (2枚目以降)'!D18)</f>
        <v/>
      </c>
      <c r="E16" t="str">
        <f>IF('R6出品申込書  (2枚目以降)'!E19=0,"",'R6出品申込書  (2枚目以降)'!E19)</f>
        <v/>
      </c>
      <c r="F16" t="str">
        <f>IF('R6出品申込書  (2枚目以降)'!E18=0,"",'R6出品申込書  (2枚目以降)'!E18)</f>
        <v/>
      </c>
      <c r="G16" t="str">
        <f>IF('R6出品申込書  (2枚目以降)'!H19=0,"",'R6出品申込書  (2枚目以降)'!H19)</f>
        <v/>
      </c>
      <c r="H16" t="str">
        <f>IF('R6出品申込書  (2枚目以降)'!H18=0,"",'R6出品申込書  (2枚目以降)'!H19)</f>
        <v/>
      </c>
      <c r="I16" t="str">
        <f>IF(E16="","",'R6出品申込書 '!$A$5)</f>
        <v/>
      </c>
      <c r="J16" t="str">
        <f>IF('R6出品申込書  (2枚目以降)'!L18=0,"",'R6出品申込書  (2枚目以降)'!L18)</f>
        <v/>
      </c>
    </row>
    <row r="17" spans="1:10" x14ac:dyDescent="0.15">
      <c r="A17">
        <v>16</v>
      </c>
      <c r="B17" t="str">
        <f>IF('R6出品申込書  (2枚目以降)'!B20=0,"",'R6出品申込書  (2枚目以降)'!B20)</f>
        <v/>
      </c>
      <c r="C17" t="str">
        <f>IF('R6出品申込書  (2枚目以降)'!C20=0,"",'R6出品申込書  (2枚目以降)'!C20)</f>
        <v/>
      </c>
      <c r="D17" t="str">
        <f>IF('R6出品申込書  (2枚目以降)'!D20=0,"",'R6出品申込書  (2枚目以降)'!D20)</f>
        <v/>
      </c>
      <c r="E17" t="str">
        <f>IF('R6出品申込書  (2枚目以降)'!E21=0,"",'R6出品申込書  (2枚目以降)'!E21)</f>
        <v/>
      </c>
      <c r="F17" t="str">
        <f>IF('R6出品申込書  (2枚目以降)'!E20=0,"",'R6出品申込書  (2枚目以降)'!E20)</f>
        <v/>
      </c>
      <c r="G17" t="str">
        <f>IF('R6出品申込書  (2枚目以降)'!H21=0,"",'R6出品申込書  (2枚目以降)'!H21)</f>
        <v/>
      </c>
      <c r="H17" t="str">
        <f>IF('R6出品申込書  (2枚目以降)'!H20=0,"",'R6出品申込書  (2枚目以降)'!H21)</f>
        <v/>
      </c>
      <c r="I17" t="str">
        <f>IF(E17="","",'R6出品申込書 '!$A$5)</f>
        <v/>
      </c>
      <c r="J17" t="str">
        <f>IF('R6出品申込書  (2枚目以降)'!L20=0,"",'R6出品申込書  (2枚目以降)'!L20)</f>
        <v/>
      </c>
    </row>
    <row r="18" spans="1:10" x14ac:dyDescent="0.15">
      <c r="A18">
        <v>17</v>
      </c>
      <c r="B18" t="str">
        <f>IF('R6出品申込書  (2枚目以降)'!B22=0,"",'R6出品申込書  (2枚目以降)'!B22)</f>
        <v/>
      </c>
      <c r="C18" t="str">
        <f>IF('R6出品申込書  (2枚目以降)'!C22=0,"",'R6出品申込書  (2枚目以降)'!C22)</f>
        <v/>
      </c>
      <c r="D18" t="str">
        <f>IF('R6出品申込書  (2枚目以降)'!D22=0,"",'R6出品申込書  (2枚目以降)'!D22)</f>
        <v/>
      </c>
      <c r="E18" t="str">
        <f>IF('R6出品申込書  (2枚目以降)'!E23=0,"",'R6出品申込書  (2枚目以降)'!E23)</f>
        <v/>
      </c>
      <c r="F18" t="str">
        <f>IF('R6出品申込書  (2枚目以降)'!E22=0,"",'R6出品申込書  (2枚目以降)'!E22)</f>
        <v/>
      </c>
      <c r="G18" t="str">
        <f>IF('R6出品申込書  (2枚目以降)'!H23=0,"",'R6出品申込書  (2枚目以降)'!H23)</f>
        <v/>
      </c>
      <c r="H18" t="str">
        <f>IF('R6出品申込書  (2枚目以降)'!H22=0,"",'R6出品申込書  (2枚目以降)'!H23)</f>
        <v/>
      </c>
      <c r="I18" t="str">
        <f>IF(E18="","",'R6出品申込書 '!$A$5)</f>
        <v/>
      </c>
      <c r="J18" t="str">
        <f>IF('R6出品申込書  (2枚目以降)'!L22=0,"",'R6出品申込書  (2枚目以降)'!L22)</f>
        <v/>
      </c>
    </row>
    <row r="19" spans="1:10" x14ac:dyDescent="0.15">
      <c r="A19">
        <v>18</v>
      </c>
      <c r="B19" t="str">
        <f>IF('R6出品申込書  (2枚目以降)'!B24=0,"",'R6出品申込書  (2枚目以降)'!B24)</f>
        <v/>
      </c>
      <c r="C19" t="str">
        <f>IF('R6出品申込書  (2枚目以降)'!C24=0,"",'R6出品申込書  (2枚目以降)'!C24)</f>
        <v/>
      </c>
      <c r="D19" t="str">
        <f>IF('R6出品申込書  (2枚目以降)'!D24=0,"",'R6出品申込書  (2枚目以降)'!D24)</f>
        <v/>
      </c>
      <c r="E19" t="str">
        <f>IF('R6出品申込書  (2枚目以降)'!E25=0,"",'R6出品申込書  (2枚目以降)'!E25)</f>
        <v/>
      </c>
      <c r="F19" t="str">
        <f>IF('R6出品申込書  (2枚目以降)'!E24=0,"",'R6出品申込書  (2枚目以降)'!E24)</f>
        <v/>
      </c>
      <c r="G19" t="str">
        <f>IF('R6出品申込書  (2枚目以降)'!H25=0,"",'R6出品申込書  (2枚目以降)'!H25)</f>
        <v/>
      </c>
      <c r="H19" t="str">
        <f>IF('R6出品申込書  (2枚目以降)'!H24=0,"",'R6出品申込書  (2枚目以降)'!H25)</f>
        <v/>
      </c>
      <c r="I19" t="str">
        <f>IF(E19="","",'R6出品申込書 '!$A$5)</f>
        <v/>
      </c>
      <c r="J19" t="str">
        <f>IF('R6出品申込書  (2枚目以降)'!L24=0,"",'R6出品申込書  (2枚目以降)'!L24)</f>
        <v/>
      </c>
    </row>
    <row r="20" spans="1:10" x14ac:dyDescent="0.15">
      <c r="A20">
        <v>19</v>
      </c>
      <c r="B20" t="str">
        <f>IF('R6出品申込書  (2枚目以降)'!B26=0,"",'R6出品申込書  (2枚目以降)'!B26)</f>
        <v/>
      </c>
      <c r="C20" t="str">
        <f>IF('R6出品申込書  (2枚目以降)'!C26=0,"",'R6出品申込書  (2枚目以降)'!C26)</f>
        <v/>
      </c>
      <c r="D20" t="str">
        <f>IF('R6出品申込書  (2枚目以降)'!D26=0,"",'R6出品申込書  (2枚目以降)'!D26)</f>
        <v/>
      </c>
      <c r="E20" t="str">
        <f>IF('R6出品申込書  (2枚目以降)'!E27=0,"",'R6出品申込書  (2枚目以降)'!E27)</f>
        <v/>
      </c>
      <c r="F20" t="str">
        <f>IF('R6出品申込書  (2枚目以降)'!E26=0,"",'R6出品申込書  (2枚目以降)'!E26)</f>
        <v/>
      </c>
      <c r="G20" t="str">
        <f>IF('R6出品申込書  (2枚目以降)'!H27=0,"",'R6出品申込書  (2枚目以降)'!H27)</f>
        <v/>
      </c>
      <c r="H20" t="str">
        <f>IF('R6出品申込書  (2枚目以降)'!H26=0,"",'R6出品申込書  (2枚目以降)'!H27)</f>
        <v/>
      </c>
      <c r="I20" t="str">
        <f>IF(E20="","",'R6出品申込書 '!$A$5)</f>
        <v/>
      </c>
      <c r="J20" t="str">
        <f>IF('R6出品申込書  (2枚目以降)'!L26=0,"",'R6出品申込書  (2枚目以降)'!L26)</f>
        <v/>
      </c>
    </row>
    <row r="21" spans="1:10" x14ac:dyDescent="0.15">
      <c r="A21">
        <v>20</v>
      </c>
      <c r="B21" t="str">
        <f>IF('R6出品申込書  (2枚目以降)'!B28=0,"",'R6出品申込書  (2枚目以降)'!B28)</f>
        <v/>
      </c>
      <c r="C21" t="str">
        <f>IF('R6出品申込書  (2枚目以降)'!C28=0,"",'R6出品申込書  (2枚目以降)'!C28)</f>
        <v/>
      </c>
      <c r="D21" t="str">
        <f>IF('R6出品申込書  (2枚目以降)'!D28=0,"",'R6出品申込書  (2枚目以降)'!D28)</f>
        <v/>
      </c>
      <c r="E21" t="str">
        <f>IF('R6出品申込書  (2枚目以降)'!E29=0,"",'R6出品申込書  (2枚目以降)'!E29)</f>
        <v/>
      </c>
      <c r="F21" t="str">
        <f>IF('R6出品申込書  (2枚目以降)'!E28=0,"",'R6出品申込書  (2枚目以降)'!E28)</f>
        <v/>
      </c>
      <c r="G21" t="str">
        <f>IF('R6出品申込書  (2枚目以降)'!H29=0,"",'R6出品申込書  (2枚目以降)'!H29)</f>
        <v/>
      </c>
      <c r="H21" t="str">
        <f>IF('R6出品申込書  (2枚目以降)'!H28=0,"",'R6出品申込書  (2枚目以降)'!H29)</f>
        <v/>
      </c>
      <c r="I21" t="str">
        <f>IF(E21="","",'R6出品申込書 '!$A$5)</f>
        <v/>
      </c>
      <c r="J21" t="str">
        <f>IF('R6出品申込書  (2枚目以降)'!L28=0,"",'R6出品申込書  (2枚目以降)'!L28)</f>
        <v/>
      </c>
    </row>
    <row r="22" spans="1:10" x14ac:dyDescent="0.15">
      <c r="A22">
        <v>21</v>
      </c>
      <c r="B22" t="str">
        <f>IF('R6出品申込書  (2枚目以降)'!B30=0,"",'R6出品申込書  (2枚目以降)'!B30)</f>
        <v/>
      </c>
      <c r="C22" t="str">
        <f>IF('R6出品申込書  (2枚目以降)'!C30=0,"",'R6出品申込書  (2枚目以降)'!C30)</f>
        <v/>
      </c>
      <c r="D22" t="str">
        <f>IF('R6出品申込書  (2枚目以降)'!D30=0,"",'R6出品申込書  (2枚目以降)'!D30)</f>
        <v/>
      </c>
      <c r="E22" t="str">
        <f>IF('R6出品申込書  (2枚目以降)'!E31=0,"",'R6出品申込書  (2枚目以降)'!E31)</f>
        <v/>
      </c>
      <c r="F22" t="str">
        <f>IF('R6出品申込書  (2枚目以降)'!E30=0,"",'R6出品申込書  (2枚目以降)'!E30)</f>
        <v/>
      </c>
      <c r="G22" t="str">
        <f>IF('R6出品申込書  (2枚目以降)'!H31=0,"",'R6出品申込書  (2枚目以降)'!H31)</f>
        <v/>
      </c>
      <c r="H22" t="str">
        <f>IF('R6出品申込書  (2枚目以降)'!H30=0,"",'R6出品申込書  (2枚目以降)'!H31)</f>
        <v/>
      </c>
      <c r="I22" t="str">
        <f>IF(E22="","",'R6出品申込書 '!$A$5)</f>
        <v/>
      </c>
      <c r="J22" t="str">
        <f>IF('R6出品申込書  (2枚目以降)'!L30=0,"",'R6出品申込書  (2枚目以降)'!L30)</f>
        <v/>
      </c>
    </row>
    <row r="23" spans="1:10" x14ac:dyDescent="0.15">
      <c r="A23">
        <v>22</v>
      </c>
      <c r="B23" t="str">
        <f>IF('R6出品申込書  (2枚目以降)'!B32=0,"",'R6出品申込書  (2枚目以降)'!B32)</f>
        <v/>
      </c>
      <c r="C23" t="str">
        <f>IF('R6出品申込書  (2枚目以降)'!C32=0,"",'R6出品申込書  (2枚目以降)'!C32)</f>
        <v/>
      </c>
      <c r="D23" t="str">
        <f>IF('R6出品申込書  (2枚目以降)'!D32=0,"",'R6出品申込書  (2枚目以降)'!D32)</f>
        <v/>
      </c>
      <c r="E23" t="str">
        <f>IF('R6出品申込書  (2枚目以降)'!E33=0,"",'R6出品申込書  (2枚目以降)'!E33)</f>
        <v/>
      </c>
      <c r="F23" t="str">
        <f>IF('R6出品申込書  (2枚目以降)'!E32=0,"",'R6出品申込書  (2枚目以降)'!E32)</f>
        <v/>
      </c>
      <c r="G23" t="str">
        <f>IF('R6出品申込書  (2枚目以降)'!H33=0,"",'R6出品申込書  (2枚目以降)'!H33)</f>
        <v/>
      </c>
      <c r="H23" t="str">
        <f>IF('R6出品申込書  (2枚目以降)'!H32=0,"",'R6出品申込書  (2枚目以降)'!H33)</f>
        <v/>
      </c>
      <c r="I23" t="str">
        <f>IF(E23="","",'R6出品申込書 '!$A$5)</f>
        <v/>
      </c>
      <c r="J23" t="str">
        <f>IF('R6出品申込書  (2枚目以降)'!L32=0,"",'R6出品申込書  (2枚目以降)'!L32)</f>
        <v/>
      </c>
    </row>
    <row r="24" spans="1:10" x14ac:dyDescent="0.15">
      <c r="A24">
        <v>23</v>
      </c>
      <c r="B24" t="str">
        <f>IF('R6出品申込書  (2枚目以降)'!B34=0,"",'R6出品申込書  (2枚目以降)'!B34)</f>
        <v/>
      </c>
      <c r="C24" t="str">
        <f>IF('R6出品申込書  (2枚目以降)'!C34=0,"",'R6出品申込書  (2枚目以降)'!C34)</f>
        <v/>
      </c>
      <c r="D24" t="str">
        <f>IF('R6出品申込書  (2枚目以降)'!D34=0,"",'R6出品申込書  (2枚目以降)'!D34)</f>
        <v/>
      </c>
      <c r="E24" t="str">
        <f>IF('R6出品申込書  (2枚目以降)'!E35=0,"",'R6出品申込書  (2枚目以降)'!E35)</f>
        <v/>
      </c>
      <c r="F24" t="str">
        <f>IF('R6出品申込書  (2枚目以降)'!E34=0,"",'R6出品申込書  (2枚目以降)'!E34)</f>
        <v/>
      </c>
      <c r="G24" t="str">
        <f>IF('R6出品申込書  (2枚目以降)'!H35=0,"",'R6出品申込書  (2枚目以降)'!H35)</f>
        <v/>
      </c>
      <c r="H24" t="str">
        <f>IF('R6出品申込書  (2枚目以降)'!H34=0,"",'R6出品申込書  (2枚目以降)'!H35)</f>
        <v/>
      </c>
      <c r="I24" t="str">
        <f>IF(E24="","",'R6出品申込書 '!$A$5)</f>
        <v/>
      </c>
      <c r="J24" t="str">
        <f>IF('R6出品申込書  (2枚目以降)'!L34=0,"",'R6出品申込書  (2枚目以降)'!L34)</f>
        <v/>
      </c>
    </row>
    <row r="25" spans="1:10" x14ac:dyDescent="0.15">
      <c r="A25">
        <v>24</v>
      </c>
      <c r="B25" t="str">
        <f>IF('R6出品申込書  (2枚目以降)'!B36=0,"",'R6出品申込書  (2枚目以降)'!B36)</f>
        <v/>
      </c>
      <c r="C25" t="str">
        <f>IF('R6出品申込書  (2枚目以降)'!C36=0,"",'R6出品申込書  (2枚目以降)'!C36)</f>
        <v/>
      </c>
      <c r="D25" t="str">
        <f>IF('R6出品申込書  (2枚目以降)'!D36=0,"",'R6出品申込書  (2枚目以降)'!D36)</f>
        <v/>
      </c>
      <c r="E25" t="str">
        <f>IF('R6出品申込書  (2枚目以降)'!E37=0,"",'R6出品申込書  (2枚目以降)'!E37)</f>
        <v/>
      </c>
      <c r="F25" t="str">
        <f>IF('R6出品申込書  (2枚目以降)'!E36=0,"",'R6出品申込書  (2枚目以降)'!E36)</f>
        <v/>
      </c>
      <c r="G25" t="str">
        <f>IF('R6出品申込書  (2枚目以降)'!H37=0,"",'R6出品申込書  (2枚目以降)'!H37)</f>
        <v/>
      </c>
      <c r="H25" t="str">
        <f>IF('R6出品申込書  (2枚目以降)'!H36=0,"",'R6出品申込書  (2枚目以降)'!H37)</f>
        <v/>
      </c>
      <c r="I25" t="str">
        <f>IF(E25="","",'R6出品申込書 '!$A$5)</f>
        <v/>
      </c>
      <c r="J25" t="str">
        <f>IF('R6出品申込書  (2枚目以降)'!L36=0,"",'R6出品申込書  (2枚目以降)'!L36)</f>
        <v/>
      </c>
    </row>
    <row r="26" spans="1:10" x14ac:dyDescent="0.15">
      <c r="A26">
        <v>25</v>
      </c>
      <c r="B26" t="str">
        <f>IF('R6出品申込書  (2枚目以降)'!B38=0,"",'R6出品申込書  (2枚目以降)'!B38)</f>
        <v/>
      </c>
      <c r="C26" t="str">
        <f>IF('R6出品申込書  (2枚目以降)'!C38=0,"",'R6出品申込書  (2枚目以降)'!C38)</f>
        <v/>
      </c>
      <c r="D26" t="str">
        <f>IF('R6出品申込書  (2枚目以降)'!D38=0,"",'R6出品申込書  (2枚目以降)'!D38)</f>
        <v/>
      </c>
      <c r="E26" t="str">
        <f>IF('R6出品申込書  (2枚目以降)'!E39=0,"",'R6出品申込書  (2枚目以降)'!E39)</f>
        <v/>
      </c>
      <c r="F26" t="str">
        <f>IF('R6出品申込書  (2枚目以降)'!E38=0,"",'R6出品申込書  (2枚目以降)'!E38)</f>
        <v/>
      </c>
      <c r="G26" t="str">
        <f>IF('R6出品申込書  (2枚目以降)'!H39=0,"",'R6出品申込書  (2枚目以降)'!H39)</f>
        <v/>
      </c>
      <c r="H26" t="str">
        <f>IF('R6出品申込書  (2枚目以降)'!H38=0,"",'R6出品申込書  (2枚目以降)'!H39)</f>
        <v/>
      </c>
      <c r="I26" t="str">
        <f>IF(E26="","",'R6出品申込書 '!$A$5)</f>
        <v/>
      </c>
      <c r="J26" t="str">
        <f>IF('R6出品申込書  (2枚目以降)'!L38=0,"",'R6出品申込書  (2枚目以降)'!L38)</f>
        <v/>
      </c>
    </row>
    <row r="54" spans="9:9" x14ac:dyDescent="0.15">
      <c r="I54" t="str">
        <f>IF(E54="","",'R6出品申込書 '!$A$5)</f>
        <v/>
      </c>
    </row>
    <row r="55" spans="9:9" x14ac:dyDescent="0.15">
      <c r="I55" t="str">
        <f>IF(E55="","",'R6出品申込書 '!$A$5)</f>
        <v/>
      </c>
    </row>
    <row r="56" spans="9:9" x14ac:dyDescent="0.15">
      <c r="I56" t="str">
        <f>IF(E56="","",'R6出品申込書 '!$A$5)</f>
        <v/>
      </c>
    </row>
    <row r="57" spans="9:9" x14ac:dyDescent="0.15">
      <c r="I57" t="str">
        <f>IF(E57="","",'R6出品申込書 '!$A$5)</f>
        <v/>
      </c>
    </row>
    <row r="58" spans="9:9" x14ac:dyDescent="0.15">
      <c r="I58" t="str">
        <f>IF(E58="","",'R6出品申込書 '!$A$5)</f>
        <v/>
      </c>
    </row>
    <row r="59" spans="9:9" x14ac:dyDescent="0.15">
      <c r="I59" t="str">
        <f>IF(E59="","",'R6出品申込書 '!$A$5)</f>
        <v/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R6事前調査票</vt:lpstr>
      <vt:lpstr>R6出品申込書 </vt:lpstr>
      <vt:lpstr>R6出品申込書  (2枚目以降)</vt:lpstr>
      <vt:lpstr>出品票</vt:lpstr>
      <vt:lpstr>入出力について</vt:lpstr>
      <vt:lpstr>出品まとめ</vt:lpstr>
      <vt:lpstr>'R6出品申込書 '!Print_Area</vt:lpstr>
      <vt:lpstr>'R6出品申込書  (2枚目以降)'!Print_Area</vt:lpstr>
      <vt:lpstr>出品票!Print_Area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Administrator</cp:lastModifiedBy>
  <cp:lastPrinted>2024-07-12T02:14:18Z</cp:lastPrinted>
  <dcterms:created xsi:type="dcterms:W3CDTF">2013-06-19T09:13:51Z</dcterms:created>
  <dcterms:modified xsi:type="dcterms:W3CDTF">2024-07-12T02:44:54Z</dcterms:modified>
</cp:coreProperties>
</file>