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全体共有\①R7高文連\R7高文連様式集\令和7年度様式集\"/>
    </mc:Choice>
  </mc:AlternateContent>
  <bookViews>
    <workbookView xWindow="0" yWindow="0" windowWidth="20490" windowHeight="7230"/>
  </bookViews>
  <sheets>
    <sheet name="様式" sheetId="1" r:id="rId1"/>
    <sheet name="記入例" sheetId="2" r:id="rId2"/>
  </sheets>
  <definedNames>
    <definedName name="_xlnm.Print_Area" localSheetId="1">記入例!$A$1:$S$63</definedName>
    <definedName name="_xlnm.Print_Area" localSheetId="0">様式!$A$1:$S$63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2" l="1"/>
  <c r="B52" i="2"/>
  <c r="J50" i="2"/>
  <c r="B50" i="2"/>
  <c r="N45" i="2"/>
  <c r="P49" i="2" s="1"/>
  <c r="V27" i="2"/>
  <c r="U27" i="2"/>
  <c r="T27" i="2"/>
  <c r="W27" i="2" s="1"/>
  <c r="V25" i="2"/>
  <c r="U25" i="2"/>
  <c r="T25" i="2"/>
  <c r="W25" i="2" s="1"/>
  <c r="V23" i="2"/>
  <c r="U23" i="2"/>
  <c r="T23" i="2"/>
  <c r="W23" i="2" s="1"/>
  <c r="V21" i="2"/>
  <c r="U21" i="2"/>
  <c r="T21" i="2"/>
  <c r="W21" i="2" s="1"/>
  <c r="V19" i="2"/>
  <c r="U19" i="2"/>
  <c r="T19" i="2"/>
  <c r="W19" i="2" s="1"/>
  <c r="V27" i="1" l="1"/>
  <c r="U27" i="1"/>
  <c r="V25" i="1"/>
  <c r="U25" i="1"/>
  <c r="V23" i="1"/>
  <c r="U23" i="1"/>
  <c r="V21" i="1"/>
  <c r="U21" i="1"/>
  <c r="V19" i="1"/>
  <c r="U19" i="1"/>
  <c r="T27" i="1"/>
  <c r="T25" i="1"/>
  <c r="T23" i="1"/>
  <c r="T21" i="1"/>
  <c r="T19" i="1"/>
  <c r="J52" i="1"/>
  <c r="B52" i="1"/>
  <c r="B50" i="1"/>
  <c r="W19" i="1" l="1"/>
  <c r="W21" i="1"/>
  <c r="W27" i="1"/>
  <c r="W25" i="1"/>
  <c r="W23" i="1"/>
  <c r="J50" i="1"/>
  <c r="N45" i="1"/>
  <c r="P49" i="1" l="1"/>
</calcChain>
</file>

<file path=xl/sharedStrings.xml><?xml version="1.0" encoding="utf-8"?>
<sst xmlns="http://schemas.openxmlformats.org/spreadsheetml/2006/main" count="382" uniqueCount="162">
  <si>
    <t>福岡県高等学校芸術・文化連盟</t>
    <rPh sb="0" eb="9">
      <t>フクオカケンコウトウガッコウゲイジュツ</t>
    </rPh>
    <rPh sb="10" eb="14">
      <t>ブンカレンメイ</t>
    </rPh>
    <phoneticPr fontId="1"/>
  </si>
  <si>
    <t>県 外 出 張 旅 費 請 求 書</t>
    <rPh sb="0" eb="1">
      <t>ケン</t>
    </rPh>
    <rPh sb="2" eb="3">
      <t>ソト</t>
    </rPh>
    <rPh sb="4" eb="5">
      <t>デ</t>
    </rPh>
    <rPh sb="6" eb="7">
      <t>チョウ</t>
    </rPh>
    <rPh sb="8" eb="9">
      <t>タビ</t>
    </rPh>
    <rPh sb="10" eb="11">
      <t>ヒ</t>
    </rPh>
    <rPh sb="12" eb="13">
      <t>ショウ</t>
    </rPh>
    <rPh sb="14" eb="15">
      <t>モトム</t>
    </rPh>
    <rPh sb="16" eb="17">
      <t>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</si>
  <si>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</si>
  <si>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</si>
  <si>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用務先</t>
    <rPh sb="0" eb="2">
      <t>ヨウム</t>
    </rPh>
    <rPh sb="2" eb="3">
      <t>サキ</t>
    </rPh>
    <phoneticPr fontId="1"/>
  </si>
  <si>
    <t>用務先
住所</t>
    <rPh sb="0" eb="2">
      <t>ヨウム</t>
    </rPh>
    <rPh sb="2" eb="3">
      <t>サキ</t>
    </rPh>
    <rPh sb="4" eb="6">
      <t>ジュウショ</t>
    </rPh>
    <phoneticPr fontId="1"/>
  </si>
  <si>
    <t>用務内容</t>
    <rPh sb="0" eb="2">
      <t>ヨウム</t>
    </rPh>
    <rPh sb="2" eb="4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</si>
  <si>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</si>
  <si>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</si>
  <si>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</si>
  <si>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</si>
  <si>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移動手段</t>
    <rPh sb="0" eb="2">
      <t>イドウ</t>
    </rPh>
    <rPh sb="2" eb="4">
      <t>シュダン</t>
    </rPh>
    <phoneticPr fontId="1"/>
  </si>
  <si>
    <t>利用区間</t>
    <rPh sb="0" eb="2">
      <t>リヨウ</t>
    </rPh>
    <rPh sb="2" eb="4">
      <t>クカン</t>
    </rPh>
    <phoneticPr fontId="1"/>
  </si>
  <si>
    <t>往復</t>
    <rPh sb="0" eb="2">
      <t>オウフク</t>
    </rPh>
    <phoneticPr fontId="1"/>
  </si>
  <si>
    <t>金額</t>
    <rPh sb="0" eb="2">
      <t>キンガク</t>
    </rPh>
    <phoneticPr fontId="1"/>
  </si>
  <si>
    <t>～</t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</si>
  <si>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</si>
  <si>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</si>
  <si>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</si>
  <si>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</si>
  <si>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</si>
  <si>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</si>
  <si>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</si>
  <si>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</si>
  <si>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【宿泊費】</t>
    <rPh sb="1" eb="4">
      <t>シュクハクヒ</t>
    </rPh>
    <phoneticPr fontId="1"/>
  </si>
  <si>
    <t>【交通費】</t>
    <rPh sb="1" eb="4">
      <t>コウツウヒ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</si>
  <si>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</si>
  <si>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</si>
  <si>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</si>
  <si>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</si>
  <si>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【旅程】</t>
    <rPh sb="1" eb="3">
      <t>リョテイ</t>
    </rPh>
    <phoneticPr fontId="1"/>
  </si>
  <si>
    <t>５日目</t>
    <rPh sb="1" eb="3">
      <t>ニチメ</t>
    </rPh>
    <phoneticPr fontId="1"/>
  </si>
  <si>
    <t>上記のとおり請求いたします。</t>
    <rPh sb="0" eb="2">
      <t>ジョウキ</t>
    </rPh>
    <rPh sb="6" eb="8">
      <t>セイキュウ</t>
    </rPh>
    <phoneticPr fontId="1"/>
  </si>
  <si>
    <t>高文連
役職名</t>
    <rPh sb="0" eb="3">
      <t>コウブンレン</t>
    </rPh>
    <rPh sb="4" eb="7">
      <t>ヤクショクメイ</t>
    </rPh>
    <phoneticPr fontId="1"/>
  </si>
  <si>
    <t>旅費請求額</t>
    <rPh sb="0" eb="2">
      <t>リョヒ</t>
    </rPh>
    <rPh sb="2" eb="4">
      <t>セイキュウ</t>
    </rPh>
    <rPh sb="4" eb="5">
      <t>ガク</t>
    </rPh>
    <phoneticPr fontId="1"/>
  </si>
  <si>
    <t>行程・用務等</t>
    <rPh sb="0" eb="2">
      <t>コウテイ</t>
    </rPh>
    <rPh sb="3" eb="5">
      <t>ヨウム</t>
    </rPh>
    <rPh sb="5" eb="6">
      <t>トウ</t>
    </rPh>
    <phoneticPr fontId="1"/>
  </si>
  <si>
    <t>宿泊基準額</t>
    <rPh sb="0" eb="2">
      <t>シュクハク</t>
    </rPh>
    <rPh sb="2" eb="4">
      <t>キジュン</t>
    </rPh>
    <rPh sb="4" eb="5">
      <t>ガク</t>
    </rPh>
    <phoneticPr fontId="1"/>
  </si>
  <si>
    <t>曜</t>
    <rPh sb="0" eb="1">
      <t>ヨウ</t>
    </rPh>
    <phoneticPr fontId="1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</si>
  <si>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</si>
  <si>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</si>
  <si>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</si>
  <si>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</si>
  <si>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</si>
  <si>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</si>
  <si>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</si>
  <si>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</si>
  <si>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</si>
  <si>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</si>
  <si>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</si>
  <si>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</si>
  <si>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</si>
  <si>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</si>
  <si>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</si>
  <si>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</si>
  <si>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</si>
  <si>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</si>
  <si>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</si>
  <si>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</si>
  <si>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</si>
  <si>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</si>
  <si>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</si>
  <si>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</si>
  <si>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</si>
  <si>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</si>
  <si>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</si>
  <si>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</si>
  <si>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</si>
  <si>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</si>
  <si>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</si>
  <si>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</si>
  <si>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</si>
  <si>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</si>
  <si>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</si>
  <si>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</si>
  <si>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</si>
  <si>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</si>
  <si>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</si>
  <si>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</si>
  <si>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</si>
  <si>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</si>
  <si>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</si>
  <si>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</si>
  <si>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</si>
  <si>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</si>
  <si>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</si>
  <si>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学校
旅費
担当
者印</t>
    <rPh sb="0" eb="2">
      <t>ガッコウ</t>
    </rPh>
    <rPh sb="3" eb="5">
      <t>リョヒ</t>
    </rPh>
    <rPh sb="6" eb="8">
      <t>タントウ</t>
    </rPh>
    <rPh sb="9" eb="10">
      <t>シャ</t>
    </rPh>
    <rPh sb="10" eb="11">
      <t>イン</t>
    </rPh>
    <phoneticPr fontId="1"/>
  </si>
  <si>
    <t>夕食</t>
    <rPh sb="0" eb="2">
      <t>ユウショク</t>
    </rPh>
    <phoneticPr fontId="1"/>
  </si>
  <si>
    <t>ホテルグレスリー那覇</t>
    <rPh sb="8" eb="10">
      <t>ナハ</t>
    </rPh>
    <phoneticPr fontId="1"/>
  </si>
  <si>
    <t>備考</t>
    <rPh sb="0" eb="2">
      <t>ビコウ</t>
    </rPh>
    <phoneticPr fontId="1"/>
  </si>
  <si>
    <t>翌朝食</t>
    <rPh sb="0" eb="1">
      <t>ヨク</t>
    </rPh>
    <rPh sb="1" eb="2">
      <t>アサ</t>
    </rPh>
    <rPh sb="2" eb="3">
      <t>ショク</t>
    </rPh>
    <phoneticPr fontId="1"/>
  </si>
  <si>
    <t>バス</t>
    <phoneticPr fontId="1"/>
  </si>
  <si>
    <t>那覇市内</t>
    <rPh sb="0" eb="4">
      <t>ナハシナイ</t>
    </rPh>
    <phoneticPr fontId="1"/>
  </si>
  <si>
    <t>※往復の欄には、往復した場合に○印を記入する。</t>
    <rPh sb="1" eb="3">
      <t>オウフク</t>
    </rPh>
    <rPh sb="4" eb="5">
      <t>ラン</t>
    </rPh>
    <rPh sb="8" eb="10">
      <t>オウフク</t>
    </rPh>
    <rPh sb="12" eb="14">
      <t>バアイ</t>
    </rPh>
    <rPh sb="15" eb="17">
      <t>マルジルシ</t>
    </rPh>
    <rPh sb="18" eb="20">
      <t>キニュウ</t>
    </rPh>
    <phoneticPr fontId="1"/>
  </si>
  <si>
    <t>宿泊地
２</t>
    <rPh sb="0" eb="3">
      <t>シュクハクチ</t>
    </rPh>
    <phoneticPr fontId="1"/>
  </si>
  <si>
    <t>宿泊地
１</t>
    <rPh sb="0" eb="3">
      <t>シュクハクチ</t>
    </rPh>
    <phoneticPr fontId="1"/>
  </si>
  <si>
    <t>から</t>
  </si>
  <si>
    <t>まで</t>
  </si>
  <si>
    <t>出張期間</t>
    <rPh sb="0" eb="2">
      <t>シュッチョウ</t>
    </rPh>
    <rPh sb="2" eb="4">
      <t>キカン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</si>
  <si>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</si>
  <si>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</si>
  <si>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</si>
  <si>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</si>
  <si>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ホテル名／指定の有無</t>
    <rPh sb="3" eb="4">
      <t>メイ</t>
    </rPh>
    <rPh sb="5" eb="7">
      <t>シテイ</t>
    </rPh>
    <rPh sb="8" eb="10">
      <t>ウム</t>
    </rPh>
    <phoneticPr fontId="1"/>
  </si>
  <si>
    <t>※宿泊地1の上限</t>
    <rPh sb="1" eb="4">
      <t>シュクハクチ</t>
    </rPh>
    <rPh sb="6" eb="8">
      <t>ジョウゲン</t>
    </rPh>
    <phoneticPr fontId="1"/>
  </si>
  <si>
    <t>※宿泊地2の上限</t>
    <rPh sb="1" eb="4">
      <t>シュクハクチ</t>
    </rPh>
    <rPh sb="6" eb="8">
      <t>ジョウゲン</t>
    </rPh>
    <phoneticPr fontId="1"/>
  </si>
  <si>
    <t>【リスト】</t>
    <phoneticPr fontId="1"/>
  </si>
  <si>
    <t>小計(A)</t>
    <rPh sb="0" eb="1">
      <t>ショウ</t>
    </rPh>
    <phoneticPr fontId="1"/>
  </si>
  <si>
    <t>JRシティ鹿児島</t>
    <rPh sb="5" eb="8">
      <t>カゴシマ</t>
    </rPh>
    <phoneticPr fontId="1"/>
  </si>
  <si>
    <t>宿泊雑費</t>
    <rPh sb="0" eb="2">
      <t>シュクハク</t>
    </rPh>
    <rPh sb="2" eb="4">
      <t>ザッピ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</si>
  <si>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</si>
  <si>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</si>
  <si>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宿泊手当</t>
    <rPh sb="0" eb="2">
      <t>シュクハク</t>
    </rPh>
    <rPh sb="2" eb="4">
      <t>テアテ</t>
    </rPh>
    <phoneticPr fontId="1"/>
  </si>
  <si>
    <t>宿泊手当計算欄</t>
    <rPh sb="0" eb="2">
      <t>シュクハク</t>
    </rPh>
    <rPh sb="2" eb="4">
      <t>テアテ</t>
    </rPh>
    <rPh sb="4" eb="7">
      <t>ケイサンラン</t>
    </rPh>
    <phoneticPr fontId="1"/>
  </si>
  <si>
    <t>鹿児島市内</t>
    <rPh sb="0" eb="3">
      <t>カゴシマ</t>
    </rPh>
    <rPh sb="3" eb="4">
      <t>シ</t>
    </rPh>
    <rPh sb="4" eb="5">
      <t>ナイ</t>
    </rPh>
    <phoneticPr fontId="1"/>
  </si>
  <si>
    <t>鹿児島市内</t>
    <rPh sb="0" eb="3">
      <t>カゴシマ</t>
    </rPh>
    <rPh sb="3" eb="5">
      <t>シナイ</t>
    </rPh>
    <phoneticPr fontId="1"/>
  </si>
  <si>
    <t>私鉄（路面電車）</t>
    <rPh sb="0" eb="2">
      <t>シテツ</t>
    </rPh>
    <rPh sb="3" eb="5">
      <t>ロメン</t>
    </rPh>
    <rPh sb="5" eb="7">
      <t>デンシャ</t>
    </rPh>
    <phoneticPr fontId="1"/>
  </si>
  <si>
    <t>航空運賃に沖縄の宿泊費を含む</t>
    <rPh sb="0" eb="2">
      <t>コウクウ</t>
    </rPh>
    <rPh sb="2" eb="4">
      <t>ウンチン</t>
    </rPh>
    <rPh sb="5" eb="7">
      <t>オキナワ</t>
    </rPh>
    <rPh sb="8" eb="11">
      <t>シュクハクヒ</t>
    </rPh>
    <rPh sb="12" eb="13">
      <t>フク</t>
    </rPh>
    <phoneticPr fontId="1"/>
  </si>
  <si>
    <t>〇</t>
  </si>
  <si>
    <t>JR</t>
    <phoneticPr fontId="1"/>
  </si>
  <si>
    <t>博多</t>
    <rPh sb="0" eb="2">
      <t>ハカタ</t>
    </rPh>
    <phoneticPr fontId="1"/>
  </si>
  <si>
    <t>東郷</t>
    <rPh sb="0" eb="2">
      <t>トウゴウ</t>
    </rPh>
    <phoneticPr fontId="1"/>
  </si>
  <si>
    <t>福岡空港</t>
    <rPh sb="0" eb="2">
      <t>フクオカ</t>
    </rPh>
    <rPh sb="2" eb="4">
      <t>クウコウ</t>
    </rPh>
    <phoneticPr fontId="1"/>
  </si>
  <si>
    <t>地下鉄</t>
    <rPh sb="0" eb="3">
      <t>チカテツ</t>
    </rPh>
    <phoneticPr fontId="1"/>
  </si>
  <si>
    <t>飛行機</t>
    <rPh sb="0" eb="3">
      <t>ヒコウキ</t>
    </rPh>
    <phoneticPr fontId="1"/>
  </si>
  <si>
    <t>福岡空港
那覇空港</t>
    <rPh sb="0" eb="4">
      <t>フクオカクウコウ</t>
    </rPh>
    <rPh sb="5" eb="9">
      <t>ナハクウコウ</t>
    </rPh>
    <phoneticPr fontId="1"/>
  </si>
  <si>
    <t>那覇空港
鹿児島空港</t>
    <rPh sb="0" eb="4">
      <t>ナハクウコウ</t>
    </rPh>
    <rPh sb="5" eb="10">
      <t>カゴシマクウコウ</t>
    </rPh>
    <phoneticPr fontId="1"/>
  </si>
  <si>
    <t>モノレール</t>
    <phoneticPr fontId="1"/>
  </si>
  <si>
    <t>県庁前</t>
    <rPh sb="0" eb="3">
      <t>ケンチョウマエ</t>
    </rPh>
    <phoneticPr fontId="1"/>
  </si>
  <si>
    <t>鹿児島中央</t>
    <rPh sb="0" eb="5">
      <t>カゴシマチュウオウ</t>
    </rPh>
    <phoneticPr fontId="1"/>
  </si>
  <si>
    <t>〇</t>
    <phoneticPr fontId="1"/>
  </si>
  <si>
    <t>添付書類確認</t>
    <rPh sb="0" eb="4">
      <t>テンプショルイ</t>
    </rPh>
    <rPh sb="4" eb="6">
      <t>カクニン</t>
    </rPh>
    <phoneticPr fontId="1"/>
  </si>
  <si>
    <t>宿泊費に含む</t>
    <rPh sb="0" eb="2">
      <t>シュクハク</t>
    </rPh>
    <rPh sb="2" eb="3">
      <t>ヒ</t>
    </rPh>
    <rPh sb="4" eb="5">
      <t>フク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</si>
  <si>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</si>
  <si>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</si>
  <si>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福岡→沖縄、○○会議</t>
    <rPh sb="0" eb="2">
      <t>フクオカ</t>
    </rPh>
    <rPh sb="3" eb="5">
      <t>オキナワ</t>
    </rPh>
    <rPh sb="8" eb="10">
      <t>カイギ</t>
    </rPh>
    <phoneticPr fontId="1"/>
  </si>
  <si>
    <t>○○会議</t>
    <rPh sb="2" eb="4">
      <t>カイギ</t>
    </rPh>
    <phoneticPr fontId="1"/>
  </si>
  <si>
    <t>沖縄→鹿児島移動、○○会議</t>
    <rPh sb="0" eb="2">
      <t>オキナワ</t>
    </rPh>
    <rPh sb="3" eb="6">
      <t>カゴシマ</t>
    </rPh>
    <rPh sb="6" eb="8">
      <t>イドウ</t>
    </rPh>
    <rPh sb="11" eb="13">
      <t>カイギ</t>
    </rPh>
    <phoneticPr fontId="1"/>
  </si>
  <si>
    <t>○○会議、鹿児島→福岡移動</t>
    <rPh sb="2" eb="4">
      <t>カイギ</t>
    </rPh>
    <rPh sb="5" eb="8">
      <t>カゴシマ</t>
    </rPh>
    <rPh sb="9" eb="11">
      <t>フクオカ</t>
    </rPh>
    <rPh sb="11" eb="13">
      <t>イドウ</t>
    </rPh>
    <phoneticPr fontId="1"/>
  </si>
  <si>
    <t>宿泊費(B)</t>
    <rPh sb="0" eb="3">
      <t>シュクハクヒ</t>
    </rPh>
    <phoneticPr fontId="1"/>
  </si>
  <si>
    <t>小計(B+C)</t>
    <rPh sb="0" eb="2">
      <t>ショウケイ</t>
    </rPh>
    <phoneticPr fontId="1"/>
  </si>
  <si>
    <t>※A4サイズ以外の提出書類は、A4白紙に貼付し（裏面使用不可）、A4サイズはそのままホチキス留めで添付すること。</t>
    <rPh sb="6" eb="8">
      <t>イガイ</t>
    </rPh>
    <rPh sb="9" eb="11">
      <t>テイシュツ</t>
    </rPh>
    <rPh sb="11" eb="13">
      <t>ショルイ</t>
    </rPh>
    <rPh sb="17" eb="19">
      <t>ハクシ</t>
    </rPh>
    <rPh sb="20" eb="22">
      <t>チョウフ</t>
    </rPh>
    <rPh sb="24" eb="26">
      <t>リメン</t>
    </rPh>
    <rPh sb="26" eb="30">
      <t>シヨウフカ</t>
    </rPh>
    <rPh sb="46" eb="47">
      <t>ト</t>
    </rPh>
    <rPh sb="49" eb="51">
      <t>テンプ</t>
    </rPh>
    <phoneticPr fontId="1"/>
  </si>
  <si>
    <t>宿泊手当(C)</t>
    <rPh sb="0" eb="4">
      <t>シュクハクテアテ</t>
    </rPh>
    <phoneticPr fontId="1"/>
  </si>
  <si>
    <t>　 黄色の網掛けはプルダウン。ピンクの網掛けは自動計算となっています。</t>
    <rPh sb="2" eb="4">
      <t>キイロ</t>
    </rPh>
    <rPh sb="5" eb="7">
      <t>アミカ</t>
    </rPh>
    <rPh sb="19" eb="21">
      <t>アミカ</t>
    </rPh>
    <rPh sb="23" eb="27">
      <t>ジドウケイサン</t>
    </rPh>
    <phoneticPr fontId="1"/>
  </si>
  <si>
    <t>※上記の行が不足する場合は、2枚目を作成し、小計(A)以下の金額はすべて2枚目に記載し、1枚目の小計(A)は削除すること。</t>
    <rPh sb="1" eb="3">
      <t>ジョウキ</t>
    </rPh>
    <rPh sb="4" eb="5">
      <t>ギョウ</t>
    </rPh>
    <rPh sb="6" eb="8">
      <t>フソク</t>
    </rPh>
    <rPh sb="10" eb="12">
      <t>バアイ</t>
    </rPh>
    <rPh sb="15" eb="17">
      <t>マイメ</t>
    </rPh>
    <rPh sb="18" eb="20">
      <t>サクセイ</t>
    </rPh>
    <rPh sb="22" eb="24">
      <t>ショウケイ</t>
    </rPh>
    <rPh sb="27" eb="29">
      <t>イカ</t>
    </rPh>
    <rPh sb="30" eb="32">
      <t>キンガク</t>
    </rPh>
    <rPh sb="37" eb="39">
      <t>マイメ</t>
    </rPh>
    <rPh sb="40" eb="42">
      <t>キサイ</t>
    </rPh>
    <rPh sb="45" eb="47">
      <t>マイメ</t>
    </rPh>
    <rPh sb="48" eb="50">
      <t>ショウケイ</t>
    </rPh>
    <rPh sb="54" eb="56">
      <t>サクジョ</t>
    </rPh>
    <phoneticPr fontId="1"/>
  </si>
  <si>
    <t>※宿泊手当（C)は印刷枠外の宿泊手当計算欄を参照すること。</t>
    <rPh sb="1" eb="5">
      <t>シュクハクテアテ</t>
    </rPh>
    <rPh sb="9" eb="13">
      <t>インサツワクガイ</t>
    </rPh>
    <rPh sb="14" eb="18">
      <t>シュクハクテアテ</t>
    </rPh>
    <rPh sb="18" eb="21">
      <t>ケイサンラン</t>
    </rPh>
    <rPh sb="22" eb="24">
      <t>サンショウ</t>
    </rPh>
    <phoneticPr fontId="1"/>
  </si>
  <si>
    <t>※領収書等で確認できない場合は、予約情報等の追加資料の提出が必要となります。</t>
    <rPh sb="1" eb="4">
      <t>リョウシュウショ</t>
    </rPh>
    <rPh sb="4" eb="5">
      <t>ナド</t>
    </rPh>
    <rPh sb="6" eb="8">
      <t>カクニン</t>
    </rPh>
    <rPh sb="12" eb="14">
      <t>バアイ</t>
    </rPh>
    <rPh sb="16" eb="20">
      <t>ヨヤクジョウホウ</t>
    </rPh>
    <rPh sb="20" eb="21">
      <t>トウ</t>
    </rPh>
    <rPh sb="22" eb="24">
      <t>ツイカ</t>
    </rPh>
    <rPh sb="24" eb="26">
      <t>シリョウ</t>
    </rPh>
    <rPh sb="27" eb="29">
      <t>テイシュツ</t>
    </rPh>
    <rPh sb="30" eb="32">
      <t>ヒツヨウ</t>
    </rPh>
    <phoneticPr fontId="1"/>
  </si>
  <si>
    <t>用務先1</t>
    <rPh sb="0" eb="2">
      <t>ヨウム</t>
    </rPh>
    <rPh sb="2" eb="3">
      <t>サキ</t>
    </rPh>
    <phoneticPr fontId="1"/>
  </si>
  <si>
    <t>用務先2</t>
    <rPh sb="0" eb="2">
      <t>ヨウム</t>
    </rPh>
    <rPh sb="2" eb="3">
      <t>サキ</t>
    </rPh>
    <phoneticPr fontId="1"/>
  </si>
  <si>
    <t>住所</t>
    <rPh sb="0" eb="2">
      <t>ジュウショ</t>
    </rPh>
    <phoneticPr fontId="1"/>
  </si>
  <si>
    <t>※上記の行が不足する場合は、2枚目を作成する。小計(A)以下の金額はすべて2枚目に記載し、1枚目の小計(A)は削除すること。</t>
    <rPh sb="1" eb="3">
      <t>ジョウキ</t>
    </rPh>
    <rPh sb="4" eb="5">
      <t>ギョウ</t>
    </rPh>
    <rPh sb="6" eb="8">
      <t>フソク</t>
    </rPh>
    <rPh sb="10" eb="12">
      <t>バアイ</t>
    </rPh>
    <rPh sb="15" eb="17">
      <t>マイメ</t>
    </rPh>
    <rPh sb="18" eb="20">
      <t>サクセイ</t>
    </rPh>
    <rPh sb="23" eb="25">
      <t>ショウケイ</t>
    </rPh>
    <rPh sb="28" eb="30">
      <t>イカ</t>
    </rPh>
    <rPh sb="31" eb="33">
      <t>キンガク</t>
    </rPh>
    <rPh sb="38" eb="40">
      <t>マイメ</t>
    </rPh>
    <rPh sb="41" eb="43">
      <t>キサイ</t>
    </rPh>
    <rPh sb="46" eb="48">
      <t>マイメ</t>
    </rPh>
    <rPh sb="49" eb="51">
      <t>ショウケイ</t>
    </rPh>
    <rPh sb="55" eb="57">
      <t>サクジョ</t>
    </rPh>
    <phoneticPr fontId="1"/>
  </si>
  <si>
    <t>主催者からの宿泊指定あり</t>
    <rPh sb="0" eb="3">
      <t>シュサイシャ</t>
    </rPh>
    <rPh sb="6" eb="8">
      <t>シュクハク</t>
    </rPh>
    <rPh sb="8" eb="10">
      <t>シテイ</t>
    </rPh>
    <phoneticPr fontId="1"/>
  </si>
  <si>
    <t>（宿泊指定の資料など　　　　　　　　　　　　　　　）</t>
    <rPh sb="1" eb="3">
      <t>シュクハク</t>
    </rPh>
    <rPh sb="3" eb="5">
      <t>シテイ</t>
    </rPh>
    <rPh sb="6" eb="8">
      <t>シリョウ</t>
    </rPh>
    <phoneticPr fontId="1"/>
  </si>
  <si>
    <t>具体的行程を示す。別紙可</t>
    <rPh sb="0" eb="3">
      <t>グタイテキ</t>
    </rPh>
    <rPh sb="3" eb="5">
      <t>コウテイ</t>
    </rPh>
    <rPh sb="6" eb="7">
      <t>シメ</t>
    </rPh>
    <rPh sb="9" eb="11">
      <t>ベッシ</t>
    </rPh>
    <rPh sb="11" eb="12">
      <t>カ</t>
    </rPh>
    <phoneticPr fontId="1"/>
  </si>
  <si>
    <t>２段に分けても良い。</t>
    <rPh sb="1" eb="2">
      <t>ダン</t>
    </rPh>
    <rPh sb="3" eb="4">
      <t>ワ</t>
    </rPh>
    <rPh sb="7" eb="8">
      <t>ヨ</t>
    </rPh>
    <phoneticPr fontId="1"/>
  </si>
  <si>
    <t>水</t>
    <rPh sb="0" eb="1">
      <t>スイ</t>
    </rPh>
    <phoneticPr fontId="1"/>
  </si>
  <si>
    <t>土</t>
    <rPh sb="0" eb="1">
      <t>ツチ</t>
    </rPh>
    <phoneticPr fontId="1"/>
  </si>
  <si>
    <t>沖縄県立美術館・博物館</t>
    <rPh sb="0" eb="2">
      <t>オキナワ</t>
    </rPh>
    <rPh sb="2" eb="4">
      <t>ケンリツ</t>
    </rPh>
    <rPh sb="4" eb="7">
      <t>ビジュツカン</t>
    </rPh>
    <rPh sb="8" eb="11">
      <t>ハクブツカン</t>
    </rPh>
    <phoneticPr fontId="1"/>
  </si>
  <si>
    <t>沖縄県那覇市おもろまち3-1-1</t>
    <phoneticPr fontId="1"/>
  </si>
  <si>
    <t>鹿児島県鹿児島市城山町4-36</t>
    <phoneticPr fontId="1"/>
  </si>
  <si>
    <t>鹿児島県立美術館</t>
    <rPh sb="0" eb="3">
      <t>カゴシマ</t>
    </rPh>
    <rPh sb="3" eb="5">
      <t>ケンリツ</t>
    </rPh>
    <rPh sb="5" eb="8">
      <t>ビジュツカン</t>
    </rPh>
    <phoneticPr fontId="1"/>
  </si>
  <si>
    <t>令和７年度九州高文連に係る会議</t>
    <rPh sb="0" eb="2">
      <t>レイワ</t>
    </rPh>
    <rPh sb="3" eb="5">
      <t>ネンド</t>
    </rPh>
    <rPh sb="5" eb="7">
      <t>キュウシュウ</t>
    </rPh>
    <rPh sb="7" eb="10">
      <t>コウブンレン</t>
    </rPh>
    <rPh sb="11" eb="12">
      <t>カカ</t>
    </rPh>
    <rPh sb="13" eb="15">
      <t>カイギ</t>
    </rPh>
    <phoneticPr fontId="1"/>
  </si>
  <si>
    <t>具体的行程を示す。</t>
    <rPh sb="0" eb="3">
      <t>グタイテキ</t>
    </rPh>
    <rPh sb="3" eb="5">
      <t>コウテイ</t>
    </rPh>
    <rPh sb="6" eb="7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</si>
</sst>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6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177" fontId="6" fillId="0" borderId="0" xfId="1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0" xfId="0" applyFont="1">
      <alignment vertical="center"/>
    </xf>
    <xf numFmtId="5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6" fillId="5" borderId="0" xfId="0" applyFont="1" applyFill="1">
      <alignment vertical="center"/>
    </xf>
    <xf numFmtId="0" fontId="0" fillId="0" borderId="15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19" fillId="2" borderId="2" xfId="0" applyNumberFormat="1" applyFont="1" applyFill="1" applyBorder="1" applyAlignment="1">
      <alignment horizontal="right" vertical="center"/>
    </xf>
    <xf numFmtId="176" fontId="19" fillId="2" borderId="4" xfId="0" applyNumberFormat="1" applyFont="1" applyFill="1" applyBorder="1" applyAlignment="1">
      <alignment horizontal="right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5" fontId="14" fillId="2" borderId="2" xfId="0" applyNumberFormat="1" applyFont="1" applyFill="1" applyBorder="1" applyAlignment="1">
      <alignment horizontal="center" vertical="center"/>
    </xf>
    <xf numFmtId="5" fontId="14" fillId="2" borderId="3" xfId="0" applyNumberFormat="1" applyFont="1" applyFill="1" applyBorder="1" applyAlignment="1">
      <alignment horizontal="center" vertical="center"/>
    </xf>
    <xf numFmtId="5" fontId="14" fillId="2" borderId="4" xfId="0" applyNumberFormat="1" applyFont="1" applyFill="1" applyBorder="1" applyAlignment="1">
      <alignment horizontal="center" vertical="center"/>
    </xf>
    <xf numFmtId="5" fontId="14" fillId="2" borderId="8" xfId="0" applyNumberFormat="1" applyFont="1" applyFill="1" applyBorder="1" applyAlignment="1">
      <alignment horizontal="center" vertical="center"/>
    </xf>
    <xf numFmtId="5" fontId="14" fillId="2" borderId="0" xfId="0" applyNumberFormat="1" applyFont="1" applyFill="1" applyBorder="1" applyAlignment="1">
      <alignment horizontal="center" vertical="center"/>
    </xf>
    <xf numFmtId="5" fontId="14" fillId="2" borderId="9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5" fontId="14" fillId="0" borderId="10" xfId="0" applyNumberFormat="1" applyFont="1" applyFill="1" applyBorder="1" applyAlignment="1">
      <alignment horizontal="center" vertical="center"/>
    </xf>
    <xf numFmtId="5" fontId="14" fillId="0" borderId="15" xfId="0" applyNumberFormat="1" applyFont="1" applyFill="1" applyBorder="1" applyAlignment="1">
      <alignment horizontal="center" vertical="center"/>
    </xf>
    <xf numFmtId="5" fontId="14" fillId="0" borderId="1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52</xdr:row>
          <xdr:rowOff>161925</xdr:rowOff>
        </xdr:from>
        <xdr:to>
          <xdr:col>6</xdr:col>
          <xdr:colOff>228600</xdr:colOff>
          <xdr:row>54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主な旅費の領収書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53</xdr:row>
          <xdr:rowOff>161925</xdr:rowOff>
        </xdr:from>
        <xdr:to>
          <xdr:col>17</xdr:col>
          <xdr:colOff>323850</xdr:colOff>
          <xdr:row>55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宿泊に係る領収書（施設名、住所、宿泊日、宿泊者名、夕朝食の有無、宿泊料）任意様式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28575</xdr:rowOff>
        </xdr:from>
        <xdr:to>
          <xdr:col>8</xdr:col>
          <xdr:colOff>257175</xdr:colOff>
          <xdr:row>53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52</xdr:row>
          <xdr:rowOff>161925</xdr:rowOff>
        </xdr:from>
        <xdr:to>
          <xdr:col>6</xdr:col>
          <xdr:colOff>228600</xdr:colOff>
          <xdr:row>54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主な旅費の領収書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53</xdr:row>
          <xdr:rowOff>161925</xdr:rowOff>
        </xdr:from>
        <xdr:to>
          <xdr:col>17</xdr:col>
          <xdr:colOff>323850</xdr:colOff>
          <xdr:row>55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宿泊に係る領収書（施設名、住所、宿泊日、宿泊者名、夕朝食の有無、宿泊料）任意様式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53</xdr:row>
          <xdr:rowOff>28575</xdr:rowOff>
        </xdr:from>
        <xdr:to>
          <xdr:col>8</xdr:col>
          <xdr:colOff>266700</xdr:colOff>
          <xdr:row>53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abSelected="1" topLeftCell="A43" zoomScale="120" zoomScaleNormal="120" workbookViewId="0">
      <selection activeCell="M52" sqref="M52:N53"/>
    </sheetView>
  </sheetViews>
  <sheetFormatPr defaultRowHeight="13.5" x14ac:dyDescent="0.15"/>
  <cols>
    <col min="1" max="1" width="6.25" customWidth="1"/>
    <col min="2" max="4" width="5" customWidth="1"/>
    <col min="5" max="12" width="3.75" customWidth="1"/>
    <col min="13" max="13" width="5" customWidth="1"/>
    <col min="14" max="15" width="3.75" customWidth="1"/>
    <col min="16" max="18" width="5" customWidth="1"/>
    <col min="19" max="19" width="2.625" style="43" customWidth="1"/>
    <col min="20" max="25" width="5" customWidth="1"/>
  </cols>
  <sheetData>
    <row r="1" spans="1:19" x14ac:dyDescent="0.1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41"/>
    </row>
    <row r="2" spans="1:19" ht="13.5" customHeight="1" x14ac:dyDescent="0.15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42"/>
    </row>
    <row r="3" spans="1:19" ht="13.5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42"/>
    </row>
    <row r="4" spans="1:19" ht="11.25" customHeight="1" x14ac:dyDescent="0.15">
      <c r="A4" s="1"/>
      <c r="B4" s="39" t="s">
        <v>140</v>
      </c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</row>
    <row r="5" spans="1:19" ht="11.25" customHeight="1" x14ac:dyDescent="0.15">
      <c r="A5" s="1"/>
      <c r="B5" s="39" t="s">
        <v>142</v>
      </c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</row>
    <row r="6" spans="1:19" ht="13.5" customHeight="1" x14ac:dyDescent="0.15">
      <c r="A6" s="1"/>
      <c r="B6" s="91" t="s">
        <v>97</v>
      </c>
      <c r="C6" s="92"/>
      <c r="D6" s="14" t="s">
        <v>7</v>
      </c>
      <c r="E6" s="8"/>
      <c r="F6" s="14" t="s">
        <v>8</v>
      </c>
      <c r="G6" s="14"/>
      <c r="H6" s="14" t="s">
        <v>9</v>
      </c>
      <c r="I6" s="14"/>
      <c r="J6" s="14" t="s">
        <v>10</v>
      </c>
      <c r="K6" s="14"/>
      <c r="L6" s="14" t="s">
        <v>37</v>
      </c>
      <c r="M6" s="14" t="s">
        <v>95</v>
      </c>
      <c r="N6" s="156"/>
      <c r="O6" s="156"/>
      <c r="P6" s="55" t="s">
        <v>98</v>
      </c>
      <c r="Q6" s="7"/>
      <c r="R6" s="17"/>
      <c r="S6" s="44"/>
    </row>
    <row r="7" spans="1:19" ht="13.5" customHeight="1" x14ac:dyDescent="0.15">
      <c r="A7" s="1"/>
      <c r="B7" s="93"/>
      <c r="C7" s="94"/>
      <c r="D7" s="15" t="s">
        <v>7</v>
      </c>
      <c r="E7" s="10"/>
      <c r="F7" s="16" t="s">
        <v>8</v>
      </c>
      <c r="G7" s="12"/>
      <c r="H7" s="12" t="s">
        <v>9</v>
      </c>
      <c r="I7" s="12"/>
      <c r="J7" s="12" t="s">
        <v>10</v>
      </c>
      <c r="K7" s="12"/>
      <c r="L7" s="16" t="s">
        <v>37</v>
      </c>
      <c r="M7" s="16" t="s">
        <v>96</v>
      </c>
      <c r="N7" s="157"/>
      <c r="O7" s="157"/>
      <c r="P7" s="13" t="s">
        <v>99</v>
      </c>
      <c r="Q7" s="9"/>
      <c r="R7" s="18"/>
      <c r="S7" s="44"/>
    </row>
    <row r="8" spans="1:19" ht="13.5" customHeight="1" x14ac:dyDescent="0.15">
      <c r="A8" s="1"/>
      <c r="B8" s="95" t="s">
        <v>4</v>
      </c>
      <c r="C8" s="95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104" t="s">
        <v>94</v>
      </c>
      <c r="Q8" s="119"/>
      <c r="R8" s="120"/>
      <c r="S8" s="30"/>
    </row>
    <row r="9" spans="1:19" ht="13.5" customHeight="1" x14ac:dyDescent="0.15">
      <c r="A9" s="1"/>
      <c r="B9" s="95"/>
      <c r="C9" s="95"/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05"/>
      <c r="Q9" s="119"/>
      <c r="R9" s="120"/>
      <c r="S9" s="30"/>
    </row>
    <row r="10" spans="1:19" x14ac:dyDescent="0.15">
      <c r="A10" s="1"/>
      <c r="B10" s="127" t="s">
        <v>5</v>
      </c>
      <c r="C10" s="95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P10" s="104" t="s">
        <v>93</v>
      </c>
      <c r="Q10" s="119"/>
      <c r="R10" s="120"/>
      <c r="S10" s="30"/>
    </row>
    <row r="11" spans="1:19" x14ac:dyDescent="0.15">
      <c r="A11" s="1"/>
      <c r="B11" s="95"/>
      <c r="C11" s="95"/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P11" s="105"/>
      <c r="Q11" s="119"/>
      <c r="R11" s="120"/>
      <c r="S11" s="30"/>
    </row>
    <row r="12" spans="1:19" ht="11.25" customHeight="1" x14ac:dyDescent="0.15">
      <c r="A12" s="1"/>
      <c r="B12" s="95" t="s">
        <v>6</v>
      </c>
      <c r="C12" s="95"/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3"/>
      <c r="S12" s="30"/>
    </row>
    <row r="13" spans="1:19" ht="11.25" customHeight="1" x14ac:dyDescent="0.15">
      <c r="A13" s="1"/>
      <c r="B13" s="95"/>
      <c r="C13" s="95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30"/>
    </row>
    <row r="14" spans="1:19" ht="11.25" customHeight="1" x14ac:dyDescent="0.15">
      <c r="A14" s="1"/>
      <c r="B14" s="95"/>
      <c r="C14" s="95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9"/>
      <c r="S14" s="30"/>
    </row>
    <row r="15" spans="1:19" ht="11.25" customHeight="1" x14ac:dyDescent="0.15">
      <c r="A15" s="1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9" ht="18" customHeight="1" x14ac:dyDescent="0.15">
      <c r="A16" s="1"/>
      <c r="B16" s="118" t="s">
        <v>30</v>
      </c>
      <c r="C16" s="1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23" x14ac:dyDescent="0.15">
      <c r="A17" s="1"/>
      <c r="B17" s="5"/>
      <c r="C17" s="64" t="s">
        <v>35</v>
      </c>
      <c r="D17" s="65"/>
      <c r="E17" s="65"/>
      <c r="F17" s="65"/>
      <c r="G17" s="65"/>
      <c r="H17" s="65"/>
      <c r="I17" s="65"/>
      <c r="J17" s="65"/>
      <c r="K17" s="66"/>
      <c r="L17" s="64" t="s">
        <v>102</v>
      </c>
      <c r="M17" s="65"/>
      <c r="N17" s="65"/>
      <c r="O17" s="65"/>
      <c r="P17" s="66"/>
      <c r="Q17" s="128" t="s">
        <v>131</v>
      </c>
      <c r="R17" s="128"/>
      <c r="S17" s="45"/>
      <c r="T17" s="129" t="s">
        <v>112</v>
      </c>
      <c r="U17" s="130"/>
      <c r="V17" s="130"/>
      <c r="W17" s="130"/>
    </row>
    <row r="18" spans="1:23" ht="15" customHeight="1" x14ac:dyDescent="0.15">
      <c r="A18" s="1"/>
      <c r="B18" s="78" t="s">
        <v>26</v>
      </c>
      <c r="C18" s="112"/>
      <c r="D18" s="113"/>
      <c r="E18" s="113"/>
      <c r="F18" s="113"/>
      <c r="G18" s="113"/>
      <c r="H18" s="113"/>
      <c r="I18" s="113"/>
      <c r="J18" s="113"/>
      <c r="K18" s="114"/>
      <c r="L18" s="96"/>
      <c r="M18" s="97"/>
      <c r="N18" s="97"/>
      <c r="O18" s="98"/>
      <c r="P18" s="102"/>
      <c r="Q18" s="53" t="s">
        <v>86</v>
      </c>
      <c r="R18" s="53" t="s">
        <v>89</v>
      </c>
      <c r="S18" s="46"/>
      <c r="T18" s="33" t="s">
        <v>108</v>
      </c>
      <c r="U18" s="33" t="s">
        <v>109</v>
      </c>
      <c r="V18" s="34" t="s">
        <v>110</v>
      </c>
      <c r="W18" s="35" t="s">
        <v>111</v>
      </c>
    </row>
    <row r="19" spans="1:23" ht="15" customHeight="1" x14ac:dyDescent="0.15">
      <c r="A19" s="1"/>
      <c r="B19" s="78"/>
      <c r="C19" s="115"/>
      <c r="D19" s="116"/>
      <c r="E19" s="116"/>
      <c r="F19" s="116"/>
      <c r="G19" s="116"/>
      <c r="H19" s="116"/>
      <c r="I19" s="116"/>
      <c r="J19" s="116"/>
      <c r="K19" s="117"/>
      <c r="L19" s="99"/>
      <c r="M19" s="100"/>
      <c r="N19" s="100"/>
      <c r="O19" s="101"/>
      <c r="P19" s="103"/>
      <c r="Q19" s="54"/>
      <c r="R19" s="54"/>
      <c r="S19" s="47"/>
      <c r="T19" s="36">
        <f>COUNTA(L18)</f>
        <v>0</v>
      </c>
      <c r="U19" s="36">
        <f>COUNTIF(Q19,"無")</f>
        <v>0</v>
      </c>
      <c r="V19" s="36">
        <f>COUNTIF(R19,"無")</f>
        <v>0</v>
      </c>
      <c r="W19" s="36">
        <f>SUM(T19:V19)*800</f>
        <v>0</v>
      </c>
    </row>
    <row r="20" spans="1:23" ht="15" customHeight="1" x14ac:dyDescent="0.15">
      <c r="A20" s="1"/>
      <c r="B20" s="78" t="s">
        <v>27</v>
      </c>
      <c r="C20" s="112"/>
      <c r="D20" s="113"/>
      <c r="E20" s="113"/>
      <c r="F20" s="113"/>
      <c r="G20" s="113"/>
      <c r="H20" s="113"/>
      <c r="I20" s="113"/>
      <c r="J20" s="113"/>
      <c r="K20" s="114"/>
      <c r="L20" s="96"/>
      <c r="M20" s="97"/>
      <c r="N20" s="97"/>
      <c r="O20" s="98"/>
      <c r="P20" s="102"/>
      <c r="Q20" s="53" t="s">
        <v>86</v>
      </c>
      <c r="R20" s="53" t="s">
        <v>89</v>
      </c>
      <c r="S20" s="46"/>
      <c r="T20" s="33" t="s">
        <v>108</v>
      </c>
      <c r="U20" s="33" t="s">
        <v>109</v>
      </c>
      <c r="V20" s="34" t="s">
        <v>110</v>
      </c>
      <c r="W20" s="35" t="s">
        <v>111</v>
      </c>
    </row>
    <row r="21" spans="1:23" ht="15" customHeight="1" x14ac:dyDescent="0.15">
      <c r="A21" s="1"/>
      <c r="B21" s="78"/>
      <c r="C21" s="115"/>
      <c r="D21" s="116"/>
      <c r="E21" s="116"/>
      <c r="F21" s="116"/>
      <c r="G21" s="116"/>
      <c r="H21" s="116"/>
      <c r="I21" s="116"/>
      <c r="J21" s="116"/>
      <c r="K21" s="117"/>
      <c r="L21" s="99"/>
      <c r="M21" s="100"/>
      <c r="N21" s="100"/>
      <c r="O21" s="101"/>
      <c r="P21" s="103"/>
      <c r="Q21" s="54"/>
      <c r="R21" s="54"/>
      <c r="S21" s="47"/>
      <c r="T21" s="36">
        <f>COUNTA(L20)</f>
        <v>0</v>
      </c>
      <c r="U21" s="36">
        <f>COUNTIF(Q21,"無")</f>
        <v>0</v>
      </c>
      <c r="V21" s="36">
        <f>COUNTIF(R21,"無")</f>
        <v>0</v>
      </c>
      <c r="W21" s="36">
        <f>SUM(T21:V21)*800</f>
        <v>0</v>
      </c>
    </row>
    <row r="22" spans="1:23" ht="15" customHeight="1" x14ac:dyDescent="0.15">
      <c r="A22" s="1"/>
      <c r="B22" s="78" t="s">
        <v>28</v>
      </c>
      <c r="C22" s="112"/>
      <c r="D22" s="113"/>
      <c r="E22" s="113"/>
      <c r="F22" s="113"/>
      <c r="G22" s="113"/>
      <c r="H22" s="113"/>
      <c r="I22" s="113"/>
      <c r="J22" s="113"/>
      <c r="K22" s="114"/>
      <c r="L22" s="96"/>
      <c r="M22" s="97"/>
      <c r="N22" s="97"/>
      <c r="O22" s="98"/>
      <c r="P22" s="102"/>
      <c r="Q22" s="53" t="s">
        <v>86</v>
      </c>
      <c r="R22" s="53" t="s">
        <v>89</v>
      </c>
      <c r="S22" s="46"/>
      <c r="T22" s="33" t="s">
        <v>108</v>
      </c>
      <c r="U22" s="33" t="s">
        <v>109</v>
      </c>
      <c r="V22" s="34" t="s">
        <v>110</v>
      </c>
      <c r="W22" s="35" t="s">
        <v>111</v>
      </c>
    </row>
    <row r="23" spans="1:23" ht="15" customHeight="1" x14ac:dyDescent="0.15">
      <c r="A23" s="1"/>
      <c r="B23" s="78"/>
      <c r="C23" s="115"/>
      <c r="D23" s="116"/>
      <c r="E23" s="116"/>
      <c r="F23" s="116"/>
      <c r="G23" s="116"/>
      <c r="H23" s="116"/>
      <c r="I23" s="116"/>
      <c r="J23" s="116"/>
      <c r="K23" s="117"/>
      <c r="L23" s="99"/>
      <c r="M23" s="100"/>
      <c r="N23" s="100"/>
      <c r="O23" s="101"/>
      <c r="P23" s="103"/>
      <c r="Q23" s="54"/>
      <c r="R23" s="54"/>
      <c r="S23" s="47"/>
      <c r="T23" s="36">
        <f>COUNTA(L22)</f>
        <v>0</v>
      </c>
      <c r="U23" s="36">
        <f t="shared" ref="U23:V23" si="0">COUNTIF(Q23,"無")</f>
        <v>0</v>
      </c>
      <c r="V23" s="36">
        <f t="shared" si="0"/>
        <v>0</v>
      </c>
      <c r="W23" s="36">
        <f>SUM(T23:V23)*800</f>
        <v>0</v>
      </c>
    </row>
    <row r="24" spans="1:23" ht="15" customHeight="1" x14ac:dyDescent="0.15">
      <c r="A24" s="1"/>
      <c r="B24" s="78" t="s">
        <v>29</v>
      </c>
      <c r="C24" s="112"/>
      <c r="D24" s="113"/>
      <c r="E24" s="113"/>
      <c r="F24" s="113"/>
      <c r="G24" s="113"/>
      <c r="H24" s="113"/>
      <c r="I24" s="113"/>
      <c r="J24" s="113"/>
      <c r="K24" s="114"/>
      <c r="L24" s="96"/>
      <c r="M24" s="97"/>
      <c r="N24" s="97"/>
      <c r="O24" s="98"/>
      <c r="P24" s="102"/>
      <c r="Q24" s="53" t="s">
        <v>86</v>
      </c>
      <c r="R24" s="53" t="s">
        <v>89</v>
      </c>
      <c r="S24" s="46"/>
      <c r="T24" s="33" t="s">
        <v>108</v>
      </c>
      <c r="U24" s="33" t="s">
        <v>109</v>
      </c>
      <c r="V24" s="34" t="s">
        <v>110</v>
      </c>
      <c r="W24" s="35" t="s">
        <v>111</v>
      </c>
    </row>
    <row r="25" spans="1:23" ht="15" customHeight="1" x14ac:dyDescent="0.15">
      <c r="A25" s="1"/>
      <c r="B25" s="78"/>
      <c r="C25" s="115"/>
      <c r="D25" s="116"/>
      <c r="E25" s="116"/>
      <c r="F25" s="116"/>
      <c r="G25" s="116"/>
      <c r="H25" s="116"/>
      <c r="I25" s="116"/>
      <c r="J25" s="116"/>
      <c r="K25" s="117"/>
      <c r="L25" s="99"/>
      <c r="M25" s="100"/>
      <c r="N25" s="100"/>
      <c r="O25" s="101"/>
      <c r="P25" s="103"/>
      <c r="Q25" s="54"/>
      <c r="R25" s="54"/>
      <c r="S25" s="47"/>
      <c r="T25" s="36">
        <f>COUNTA(L24)</f>
        <v>0</v>
      </c>
      <c r="U25" s="36">
        <f t="shared" ref="U25:V25" si="1">COUNTIF(Q25,"無")</f>
        <v>0</v>
      </c>
      <c r="V25" s="36">
        <f t="shared" si="1"/>
        <v>0</v>
      </c>
      <c r="W25" s="36">
        <f>SUM(T25:V25)*800</f>
        <v>0</v>
      </c>
    </row>
    <row r="26" spans="1:23" ht="15" customHeight="1" x14ac:dyDescent="0.15">
      <c r="A26" s="1"/>
      <c r="B26" s="78" t="s">
        <v>31</v>
      </c>
      <c r="C26" s="112"/>
      <c r="D26" s="113"/>
      <c r="E26" s="113"/>
      <c r="F26" s="113"/>
      <c r="G26" s="113"/>
      <c r="H26" s="113"/>
      <c r="I26" s="113"/>
      <c r="J26" s="113"/>
      <c r="K26" s="114"/>
      <c r="L26" s="96"/>
      <c r="M26" s="97"/>
      <c r="N26" s="97"/>
      <c r="O26" s="98"/>
      <c r="P26" s="102"/>
      <c r="Q26" s="53" t="s">
        <v>86</v>
      </c>
      <c r="R26" s="53" t="s">
        <v>89</v>
      </c>
      <c r="S26" s="46"/>
      <c r="T26" s="33" t="s">
        <v>108</v>
      </c>
      <c r="U26" s="33" t="s">
        <v>109</v>
      </c>
      <c r="V26" s="34" t="s">
        <v>110</v>
      </c>
      <c r="W26" s="35" t="s">
        <v>111</v>
      </c>
    </row>
    <row r="27" spans="1:23" ht="15" customHeight="1" x14ac:dyDescent="0.15">
      <c r="A27" s="1"/>
      <c r="B27" s="78"/>
      <c r="C27" s="115"/>
      <c r="D27" s="116"/>
      <c r="E27" s="116"/>
      <c r="F27" s="116"/>
      <c r="G27" s="116"/>
      <c r="H27" s="116"/>
      <c r="I27" s="116"/>
      <c r="J27" s="116"/>
      <c r="K27" s="117"/>
      <c r="L27" s="99"/>
      <c r="M27" s="100"/>
      <c r="N27" s="100"/>
      <c r="O27" s="101"/>
      <c r="P27" s="103"/>
      <c r="Q27" s="54"/>
      <c r="R27" s="54"/>
      <c r="S27" s="47"/>
      <c r="T27" s="36">
        <f>COUNTA(L26)</f>
        <v>0</v>
      </c>
      <c r="U27" s="36">
        <f>COUNTIF(Q27,"無")</f>
        <v>0</v>
      </c>
      <c r="V27" s="36">
        <f>COUNTIF(R27,"無")</f>
        <v>0</v>
      </c>
      <c r="W27" s="36">
        <f>SUM(T27:V27)*800</f>
        <v>0</v>
      </c>
    </row>
    <row r="28" spans="1:23" ht="11.25" customHeight="1" x14ac:dyDescent="0.15">
      <c r="A28" s="1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4"/>
      <c r="Q28" s="23"/>
      <c r="R28" s="23"/>
      <c r="S28" s="48"/>
    </row>
    <row r="29" spans="1:23" ht="18" customHeight="1" x14ac:dyDescent="0.15">
      <c r="A29" s="1"/>
      <c r="B29" s="79" t="s">
        <v>25</v>
      </c>
      <c r="C29" s="79"/>
      <c r="D29" s="2"/>
      <c r="E29" s="2"/>
      <c r="F29" s="2"/>
      <c r="G29" s="2"/>
      <c r="H29" s="2"/>
      <c r="I29" s="2"/>
      <c r="J29" s="87" t="s">
        <v>92</v>
      </c>
      <c r="K29" s="87"/>
      <c r="L29" s="87"/>
      <c r="M29" s="87"/>
      <c r="N29" s="87"/>
      <c r="O29" s="87"/>
      <c r="P29" s="87"/>
      <c r="Q29" s="1"/>
    </row>
    <row r="30" spans="1:23" x14ac:dyDescent="0.15">
      <c r="A30" s="1"/>
      <c r="B30" s="6"/>
      <c r="C30" s="89" t="s">
        <v>11</v>
      </c>
      <c r="D30" s="89"/>
      <c r="E30" s="89"/>
      <c r="F30" s="89" t="s">
        <v>12</v>
      </c>
      <c r="G30" s="89"/>
      <c r="H30" s="89"/>
      <c r="I30" s="89"/>
      <c r="J30" s="89"/>
      <c r="K30" s="89"/>
      <c r="L30" s="89"/>
      <c r="M30" s="22" t="s">
        <v>13</v>
      </c>
      <c r="N30" s="89" t="s">
        <v>14</v>
      </c>
      <c r="O30" s="89"/>
      <c r="P30" s="89"/>
      <c r="Q30" s="64" t="s">
        <v>88</v>
      </c>
      <c r="R30" s="66"/>
      <c r="S30" s="49"/>
    </row>
    <row r="31" spans="1:23" ht="12.75" customHeight="1" x14ac:dyDescent="0.15">
      <c r="A31" s="1"/>
      <c r="B31" s="80" t="s">
        <v>17</v>
      </c>
      <c r="C31" s="69"/>
      <c r="D31" s="69"/>
      <c r="E31" s="69"/>
      <c r="F31" s="69"/>
      <c r="G31" s="69"/>
      <c r="H31" s="69"/>
      <c r="I31" s="69" t="s">
        <v>15</v>
      </c>
      <c r="J31" s="69"/>
      <c r="K31" s="69"/>
      <c r="L31" s="69"/>
      <c r="M31" s="62"/>
      <c r="N31" s="63"/>
      <c r="O31" s="63"/>
      <c r="P31" s="63"/>
      <c r="Q31" s="67"/>
      <c r="R31" s="68"/>
      <c r="S31" s="50"/>
    </row>
    <row r="32" spans="1:23" ht="12.75" customHeight="1" x14ac:dyDescent="0.15">
      <c r="A32" s="1"/>
      <c r="B32" s="8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2"/>
      <c r="N32" s="63"/>
      <c r="O32" s="63"/>
      <c r="P32" s="63"/>
      <c r="Q32" s="67"/>
      <c r="R32" s="68"/>
      <c r="S32" s="50"/>
    </row>
    <row r="33" spans="1:19" ht="12.75" customHeight="1" x14ac:dyDescent="0.15">
      <c r="A33" s="1"/>
      <c r="B33" s="80" t="s">
        <v>18</v>
      </c>
      <c r="C33" s="69"/>
      <c r="D33" s="69"/>
      <c r="E33" s="69"/>
      <c r="F33" s="69"/>
      <c r="G33" s="69"/>
      <c r="H33" s="69"/>
      <c r="I33" s="69" t="s">
        <v>15</v>
      </c>
      <c r="J33" s="69"/>
      <c r="K33" s="69"/>
      <c r="L33" s="69"/>
      <c r="M33" s="62"/>
      <c r="N33" s="63"/>
      <c r="O33" s="63"/>
      <c r="P33" s="63"/>
      <c r="Q33" s="67"/>
      <c r="R33" s="68"/>
      <c r="S33" s="50"/>
    </row>
    <row r="34" spans="1:19" ht="12.75" customHeight="1" x14ac:dyDescent="0.15">
      <c r="A34" s="1"/>
      <c r="B34" s="8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2"/>
      <c r="N34" s="63"/>
      <c r="O34" s="63"/>
      <c r="P34" s="63"/>
      <c r="Q34" s="67"/>
      <c r="R34" s="68"/>
      <c r="S34" s="50"/>
    </row>
    <row r="35" spans="1:19" ht="12.75" customHeight="1" x14ac:dyDescent="0.15">
      <c r="A35" s="1"/>
      <c r="B35" s="80" t="s">
        <v>19</v>
      </c>
      <c r="C35" s="69"/>
      <c r="D35" s="69"/>
      <c r="E35" s="69"/>
      <c r="F35" s="90"/>
      <c r="G35" s="69"/>
      <c r="H35" s="69"/>
      <c r="I35" s="69" t="s">
        <v>15</v>
      </c>
      <c r="J35" s="90"/>
      <c r="K35" s="69"/>
      <c r="L35" s="69"/>
      <c r="M35" s="62"/>
      <c r="N35" s="63"/>
      <c r="O35" s="63"/>
      <c r="P35" s="63"/>
      <c r="Q35" s="67"/>
      <c r="R35" s="68"/>
      <c r="S35" s="50"/>
    </row>
    <row r="36" spans="1:19" ht="12.75" customHeight="1" x14ac:dyDescent="0.15">
      <c r="A36" s="1"/>
      <c r="B36" s="8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2"/>
      <c r="N36" s="63"/>
      <c r="O36" s="63"/>
      <c r="P36" s="63"/>
      <c r="Q36" s="67"/>
      <c r="R36" s="68"/>
      <c r="S36" s="50"/>
    </row>
    <row r="37" spans="1:19" ht="12.75" customHeight="1" x14ac:dyDescent="0.15">
      <c r="A37" s="1"/>
      <c r="B37" s="80" t="s">
        <v>20</v>
      </c>
      <c r="C37" s="69"/>
      <c r="D37" s="69"/>
      <c r="E37" s="69"/>
      <c r="F37" s="69"/>
      <c r="G37" s="69"/>
      <c r="H37" s="69"/>
      <c r="I37" s="69" t="s">
        <v>15</v>
      </c>
      <c r="J37" s="69"/>
      <c r="K37" s="69"/>
      <c r="L37" s="69"/>
      <c r="M37" s="62"/>
      <c r="N37" s="63"/>
      <c r="O37" s="63"/>
      <c r="P37" s="63"/>
      <c r="Q37" s="67"/>
      <c r="R37" s="68"/>
      <c r="S37" s="50"/>
    </row>
    <row r="38" spans="1:19" ht="12.75" customHeight="1" x14ac:dyDescent="0.15">
      <c r="A38" s="1"/>
      <c r="B38" s="8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2"/>
      <c r="N38" s="63"/>
      <c r="O38" s="63"/>
      <c r="P38" s="63"/>
      <c r="Q38" s="67"/>
      <c r="R38" s="68"/>
      <c r="S38" s="50"/>
    </row>
    <row r="39" spans="1:19" ht="12.75" customHeight="1" x14ac:dyDescent="0.15">
      <c r="A39" s="1"/>
      <c r="B39" s="80" t="s">
        <v>21</v>
      </c>
      <c r="C39" s="69"/>
      <c r="D39" s="69"/>
      <c r="E39" s="69"/>
      <c r="F39" s="69"/>
      <c r="G39" s="69"/>
      <c r="H39" s="69"/>
      <c r="I39" s="69" t="s">
        <v>15</v>
      </c>
      <c r="J39" s="69"/>
      <c r="K39" s="69"/>
      <c r="L39" s="69"/>
      <c r="M39" s="62"/>
      <c r="N39" s="63"/>
      <c r="O39" s="63"/>
      <c r="P39" s="63"/>
      <c r="Q39" s="67"/>
      <c r="R39" s="68"/>
      <c r="S39" s="50"/>
    </row>
    <row r="40" spans="1:19" ht="12.75" customHeight="1" x14ac:dyDescent="0.15">
      <c r="A40" s="1"/>
      <c r="B40" s="8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2"/>
      <c r="N40" s="63"/>
      <c r="O40" s="63"/>
      <c r="P40" s="63"/>
      <c r="Q40" s="67"/>
      <c r="R40" s="68"/>
      <c r="S40" s="50"/>
    </row>
    <row r="41" spans="1:19" ht="12.75" customHeight="1" x14ac:dyDescent="0.15">
      <c r="A41" s="1"/>
      <c r="B41" s="80" t="s">
        <v>22</v>
      </c>
      <c r="C41" s="69"/>
      <c r="D41" s="69"/>
      <c r="E41" s="69"/>
      <c r="F41" s="69"/>
      <c r="G41" s="69"/>
      <c r="H41" s="69"/>
      <c r="I41" s="69" t="s">
        <v>15</v>
      </c>
      <c r="J41" s="69"/>
      <c r="K41" s="69"/>
      <c r="L41" s="69"/>
      <c r="M41" s="62"/>
      <c r="N41" s="63"/>
      <c r="O41" s="63"/>
      <c r="P41" s="63"/>
      <c r="Q41" s="67"/>
      <c r="R41" s="68"/>
      <c r="S41" s="50"/>
    </row>
    <row r="42" spans="1:19" ht="12.75" customHeight="1" x14ac:dyDescent="0.15">
      <c r="A42" s="1"/>
      <c r="B42" s="8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2"/>
      <c r="N42" s="63"/>
      <c r="O42" s="63"/>
      <c r="P42" s="63"/>
      <c r="Q42" s="67"/>
      <c r="R42" s="68"/>
      <c r="S42" s="50"/>
    </row>
    <row r="43" spans="1:19" ht="12.75" customHeight="1" x14ac:dyDescent="0.15">
      <c r="A43" s="1"/>
      <c r="B43" s="80" t="s">
        <v>23</v>
      </c>
      <c r="C43" s="69"/>
      <c r="D43" s="69"/>
      <c r="E43" s="69"/>
      <c r="F43" s="69"/>
      <c r="G43" s="69"/>
      <c r="H43" s="69"/>
      <c r="I43" s="69" t="s">
        <v>15</v>
      </c>
      <c r="J43" s="69"/>
      <c r="K43" s="69"/>
      <c r="L43" s="69"/>
      <c r="M43" s="62"/>
      <c r="N43" s="63"/>
      <c r="O43" s="63"/>
      <c r="P43" s="63"/>
      <c r="Q43" s="67"/>
      <c r="R43" s="68"/>
      <c r="S43" s="50"/>
    </row>
    <row r="44" spans="1:19" ht="12.75" customHeight="1" x14ac:dyDescent="0.15">
      <c r="A44" s="1"/>
      <c r="B44" s="8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2"/>
      <c r="N44" s="63"/>
      <c r="O44" s="63"/>
      <c r="P44" s="63"/>
      <c r="Q44" s="67"/>
      <c r="R44" s="68"/>
      <c r="S44" s="50"/>
    </row>
    <row r="45" spans="1:19" ht="12.75" customHeight="1" x14ac:dyDescent="0.15">
      <c r="A45" s="1"/>
      <c r="B45" s="89" t="s">
        <v>16</v>
      </c>
      <c r="C45" s="91"/>
      <c r="D45" s="162"/>
      <c r="E45" s="162"/>
      <c r="F45" s="162"/>
      <c r="G45" s="162"/>
      <c r="H45" s="162"/>
      <c r="I45" s="162"/>
      <c r="J45" s="162"/>
      <c r="K45" s="162"/>
      <c r="L45" s="162"/>
      <c r="M45" s="92"/>
      <c r="N45" s="70">
        <f>SUM(N31:P44)</f>
        <v>0</v>
      </c>
      <c r="O45" s="70"/>
      <c r="P45" s="70"/>
      <c r="Q45" s="91" t="s">
        <v>106</v>
      </c>
      <c r="R45" s="92"/>
      <c r="S45" s="44"/>
    </row>
    <row r="46" spans="1:19" ht="12.75" customHeight="1" x14ac:dyDescent="0.15">
      <c r="A46" s="1"/>
      <c r="B46" s="89"/>
      <c r="C46" s="93"/>
      <c r="D46" s="163"/>
      <c r="E46" s="163"/>
      <c r="F46" s="163"/>
      <c r="G46" s="163"/>
      <c r="H46" s="163"/>
      <c r="I46" s="163"/>
      <c r="J46" s="163"/>
      <c r="K46" s="163"/>
      <c r="L46" s="163"/>
      <c r="M46" s="94"/>
      <c r="N46" s="70"/>
      <c r="O46" s="70"/>
      <c r="P46" s="70"/>
      <c r="Q46" s="93"/>
      <c r="R46" s="94"/>
      <c r="S46" s="44"/>
    </row>
    <row r="47" spans="1:19" x14ac:dyDescent="0.15">
      <c r="A47" s="1"/>
      <c r="B47" s="56" t="s">
        <v>143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18" customHeight="1" x14ac:dyDescent="0.15">
      <c r="A48" s="1"/>
      <c r="B48" s="79" t="s">
        <v>24</v>
      </c>
      <c r="C48" s="79"/>
      <c r="D48" s="158" t="s">
        <v>144</v>
      </c>
      <c r="E48" s="158"/>
      <c r="F48" s="158"/>
      <c r="G48" s="158"/>
      <c r="H48" s="158"/>
      <c r="I48" s="158"/>
      <c r="J48" s="158"/>
      <c r="K48" s="158"/>
      <c r="L48" s="158"/>
      <c r="M48" s="158"/>
      <c r="P48" s="159" t="s">
        <v>34</v>
      </c>
      <c r="Q48" s="160"/>
      <c r="R48" s="161"/>
      <c r="S48" s="51"/>
    </row>
    <row r="49" spans="1:19" ht="13.5" customHeight="1" x14ac:dyDescent="0.15">
      <c r="A49" s="1"/>
      <c r="B49" s="64" t="s">
        <v>36</v>
      </c>
      <c r="C49" s="66"/>
      <c r="D49" s="64" t="s">
        <v>138</v>
      </c>
      <c r="E49" s="65"/>
      <c r="F49" s="66"/>
      <c r="G49" s="64" t="s">
        <v>141</v>
      </c>
      <c r="H49" s="65"/>
      <c r="I49" s="66"/>
      <c r="J49" s="64" t="s">
        <v>139</v>
      </c>
      <c r="K49" s="65"/>
      <c r="L49" s="66"/>
      <c r="M49" s="64" t="s">
        <v>16</v>
      </c>
      <c r="N49" s="66"/>
      <c r="P49" s="145">
        <f>N45+J50+J52</f>
        <v>0</v>
      </c>
      <c r="Q49" s="146"/>
      <c r="R49" s="147"/>
      <c r="S49" s="40"/>
    </row>
    <row r="50" spans="1:19" ht="13.5" customHeight="1" x14ac:dyDescent="0.15">
      <c r="A50" s="1"/>
      <c r="B50" s="83" t="e">
        <f>VLOOKUP(Q8,$B$66:$C$112,2,FALSE)</f>
        <v>#N/A</v>
      </c>
      <c r="C50" s="84"/>
      <c r="D50" s="81"/>
      <c r="E50" s="81"/>
      <c r="F50" s="81"/>
      <c r="G50" s="81"/>
      <c r="H50" s="81"/>
      <c r="I50" s="81"/>
      <c r="J50" s="82">
        <f>SUM(D50,G50)</f>
        <v>0</v>
      </c>
      <c r="K50" s="82"/>
      <c r="L50" s="82"/>
      <c r="M50" s="172"/>
      <c r="N50" s="173"/>
      <c r="P50" s="148"/>
      <c r="Q50" s="149"/>
      <c r="R50" s="150"/>
      <c r="S50" s="40"/>
    </row>
    <row r="51" spans="1:19" ht="13.5" customHeight="1" x14ac:dyDescent="0.15">
      <c r="A51" s="1"/>
      <c r="B51" s="85" t="s">
        <v>103</v>
      </c>
      <c r="C51" s="86"/>
      <c r="D51" s="81"/>
      <c r="E51" s="81"/>
      <c r="F51" s="81"/>
      <c r="G51" s="81"/>
      <c r="H51" s="81"/>
      <c r="I51" s="81"/>
      <c r="J51" s="82"/>
      <c r="K51" s="82"/>
      <c r="L51" s="82"/>
      <c r="M51" s="172"/>
      <c r="N51" s="173"/>
      <c r="P51" s="104" t="s">
        <v>85</v>
      </c>
      <c r="Q51" s="153"/>
      <c r="R51" s="153"/>
      <c r="S51" s="40"/>
    </row>
    <row r="52" spans="1:19" ht="13.5" customHeight="1" x14ac:dyDescent="0.15">
      <c r="A52" s="1"/>
      <c r="B52" s="83" t="e">
        <f>VLOOKUP(Q10,$B$66:$C$112,2,FALSE)</f>
        <v>#N/A</v>
      </c>
      <c r="C52" s="84"/>
      <c r="D52" s="81"/>
      <c r="E52" s="81"/>
      <c r="F52" s="81"/>
      <c r="G52" s="81"/>
      <c r="H52" s="81"/>
      <c r="I52" s="81"/>
      <c r="J52" s="82">
        <f>SUM(D52,G52)</f>
        <v>0</v>
      </c>
      <c r="K52" s="82"/>
      <c r="L52" s="82"/>
      <c r="M52" s="174"/>
      <c r="N52" s="175"/>
      <c r="P52" s="151"/>
      <c r="Q52" s="154"/>
      <c r="R52" s="154"/>
      <c r="S52" s="40"/>
    </row>
    <row r="53" spans="1:19" ht="13.5" customHeight="1" x14ac:dyDescent="0.15">
      <c r="A53" s="1"/>
      <c r="B53" s="85" t="s">
        <v>104</v>
      </c>
      <c r="C53" s="86"/>
      <c r="D53" s="81"/>
      <c r="E53" s="81"/>
      <c r="F53" s="81"/>
      <c r="G53" s="81"/>
      <c r="H53" s="81"/>
      <c r="I53" s="81"/>
      <c r="J53" s="82"/>
      <c r="K53" s="82"/>
      <c r="L53" s="82"/>
      <c r="M53" s="174"/>
      <c r="N53" s="175"/>
      <c r="P53" s="152"/>
      <c r="Q53" s="155"/>
      <c r="R53" s="155"/>
      <c r="S53" s="40"/>
    </row>
    <row r="54" spans="1:19" ht="18" customHeight="1" x14ac:dyDescent="0.15">
      <c r="A54" s="1"/>
      <c r="B54" s="141" t="s">
        <v>130</v>
      </c>
      <c r="C54" s="141"/>
      <c r="D54" s="1"/>
      <c r="E54" s="1"/>
      <c r="F54" s="1"/>
      <c r="G54" s="1"/>
      <c r="H54" s="1"/>
      <c r="I54" s="1"/>
      <c r="J54" s="61" t="s">
        <v>151</v>
      </c>
      <c r="K54" s="61"/>
      <c r="L54" s="61"/>
      <c r="M54" s="61"/>
      <c r="N54" s="61"/>
      <c r="O54" s="61"/>
      <c r="P54" s="61"/>
      <c r="Q54" s="61"/>
      <c r="R54" s="61"/>
      <c r="S54" s="29"/>
    </row>
    <row r="55" spans="1:19" ht="11.25" customHeight="1" x14ac:dyDescent="0.15">
      <c r="A55" s="1"/>
      <c r="B55" s="3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</row>
    <row r="56" spans="1:19" ht="11.25" customHeight="1" x14ac:dyDescent="0.15">
      <c r="A56" s="1"/>
      <c r="B56" s="57" t="s">
        <v>145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</row>
    <row r="57" spans="1:19" ht="11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9" x14ac:dyDescent="0.15">
      <c r="A58" s="1"/>
      <c r="B58" s="88" t="s">
        <v>32</v>
      </c>
      <c r="C58" s="88"/>
      <c r="D58" s="88"/>
      <c r="E58" s="88"/>
      <c r="F58" s="88"/>
      <c r="G58" s="88"/>
      <c r="I58" s="16" t="s">
        <v>7</v>
      </c>
      <c r="J58" s="16"/>
      <c r="K58" s="16" t="s">
        <v>8</v>
      </c>
      <c r="L58" s="16"/>
      <c r="M58" s="16" t="s">
        <v>9</v>
      </c>
      <c r="N58" s="16"/>
      <c r="O58" s="16" t="s">
        <v>10</v>
      </c>
      <c r="P58" s="16"/>
      <c r="Q58" s="13" t="s">
        <v>37</v>
      </c>
    </row>
    <row r="59" spans="1:19" ht="10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9" ht="10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9" x14ac:dyDescent="0.15">
      <c r="A61" s="1"/>
      <c r="B61" s="71" t="s">
        <v>33</v>
      </c>
      <c r="C61" s="72"/>
      <c r="D61" s="74"/>
      <c r="E61" s="74"/>
      <c r="F61" s="74"/>
      <c r="G61" s="74"/>
      <c r="H61" s="74"/>
      <c r="I61" s="11"/>
      <c r="J61" s="76" t="s">
        <v>2</v>
      </c>
      <c r="K61" s="143"/>
      <c r="L61" s="143"/>
      <c r="M61" s="143"/>
      <c r="N61" s="143"/>
      <c r="O61" s="143"/>
      <c r="P61" s="143"/>
      <c r="Q61" s="142" t="s">
        <v>3</v>
      </c>
    </row>
    <row r="62" spans="1:19" x14ac:dyDescent="0.15">
      <c r="A62" s="1"/>
      <c r="B62" s="73"/>
      <c r="C62" s="73"/>
      <c r="D62" s="75"/>
      <c r="E62" s="75"/>
      <c r="F62" s="75"/>
      <c r="G62" s="75"/>
      <c r="H62" s="75"/>
      <c r="I62" s="11"/>
      <c r="J62" s="77"/>
      <c r="K62" s="144"/>
      <c r="L62" s="144"/>
      <c r="M62" s="144"/>
      <c r="N62" s="144"/>
      <c r="O62" s="144"/>
      <c r="P62" s="144"/>
      <c r="Q62" s="142"/>
    </row>
    <row r="63" spans="1:19" x14ac:dyDescent="0.1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9" x14ac:dyDescent="0.15">
      <c r="A65" s="31" t="s">
        <v>105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</row>
    <row r="66" spans="1:19" x14ac:dyDescent="0.15">
      <c r="A66" s="19"/>
      <c r="B66" s="19" t="s">
        <v>38</v>
      </c>
      <c r="C66" s="21">
        <v>13000</v>
      </c>
      <c r="D66" s="1"/>
      <c r="E66" s="1"/>
      <c r="F66" s="1"/>
      <c r="G66" s="1"/>
      <c r="H66" s="1"/>
      <c r="I66" s="1"/>
      <c r="J66" s="1"/>
      <c r="K66" s="1"/>
      <c r="L66" s="1" t="s">
        <v>129</v>
      </c>
      <c r="M66" s="1"/>
      <c r="N66" s="1"/>
      <c r="O66" s="1"/>
      <c r="P66" s="1" t="s">
        <v>101</v>
      </c>
      <c r="Q66" s="19" t="s">
        <v>132</v>
      </c>
      <c r="R66" s="20"/>
      <c r="S66" s="52"/>
    </row>
    <row r="67" spans="1:19" x14ac:dyDescent="0.15">
      <c r="A67" s="19"/>
      <c r="B67" s="19" t="s">
        <v>39</v>
      </c>
      <c r="C67" s="21">
        <v>11000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 t="s">
        <v>100</v>
      </c>
      <c r="Q67" s="19" t="s">
        <v>133</v>
      </c>
      <c r="R67" s="20"/>
      <c r="S67" s="52"/>
    </row>
    <row r="68" spans="1:19" x14ac:dyDescent="0.15">
      <c r="A68" s="19"/>
      <c r="B68" s="19" t="s">
        <v>40</v>
      </c>
      <c r="C68" s="21">
        <v>9000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9" x14ac:dyDescent="0.15">
      <c r="A69" s="19"/>
      <c r="B69" s="19" t="s">
        <v>41</v>
      </c>
      <c r="C69" s="21">
        <v>10000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9" x14ac:dyDescent="0.15">
      <c r="A70" s="19"/>
      <c r="B70" s="19" t="s">
        <v>42</v>
      </c>
      <c r="C70" s="21">
        <v>11000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9" x14ac:dyDescent="0.15">
      <c r="A71" s="19"/>
      <c r="B71" s="19" t="s">
        <v>43</v>
      </c>
      <c r="C71" s="21">
        <v>10000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x14ac:dyDescent="0.15">
      <c r="A72" s="19"/>
      <c r="B72" s="19" t="s">
        <v>44</v>
      </c>
      <c r="C72" s="21">
        <v>8000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9" x14ac:dyDescent="0.15">
      <c r="A73" s="19"/>
      <c r="B73" s="19" t="s">
        <v>45</v>
      </c>
      <c r="C73" s="21">
        <v>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9" x14ac:dyDescent="0.15">
      <c r="A74" s="19"/>
      <c r="B74" s="19" t="s">
        <v>46</v>
      </c>
      <c r="C74" s="21">
        <v>10000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x14ac:dyDescent="0.15">
      <c r="A75" s="19"/>
      <c r="B75" s="19" t="s">
        <v>47</v>
      </c>
      <c r="C75" s="21">
        <v>10000</v>
      </c>
    </row>
    <row r="76" spans="1:19" x14ac:dyDescent="0.15">
      <c r="A76" s="19"/>
      <c r="B76" s="19" t="s">
        <v>48</v>
      </c>
      <c r="C76" s="21">
        <v>19000</v>
      </c>
    </row>
    <row r="77" spans="1:19" x14ac:dyDescent="0.15">
      <c r="A77" s="19"/>
      <c r="B77" s="19" t="s">
        <v>49</v>
      </c>
      <c r="C77" s="21">
        <v>17000</v>
      </c>
    </row>
    <row r="78" spans="1:19" x14ac:dyDescent="0.15">
      <c r="A78" s="19"/>
      <c r="B78" s="19" t="s">
        <v>50</v>
      </c>
      <c r="C78" s="21">
        <v>19000</v>
      </c>
    </row>
    <row r="79" spans="1:19" x14ac:dyDescent="0.15">
      <c r="A79" s="19"/>
      <c r="B79" s="19" t="s">
        <v>51</v>
      </c>
      <c r="C79" s="21">
        <v>16000</v>
      </c>
    </row>
    <row r="80" spans="1:19" x14ac:dyDescent="0.15">
      <c r="A80" s="19"/>
      <c r="B80" s="19" t="s">
        <v>52</v>
      </c>
      <c r="C80" s="21">
        <v>16000</v>
      </c>
    </row>
    <row r="81" spans="1:3" x14ac:dyDescent="0.15">
      <c r="A81" s="19"/>
      <c r="B81" s="19" t="s">
        <v>53</v>
      </c>
      <c r="C81" s="21">
        <v>11000</v>
      </c>
    </row>
    <row r="82" spans="1:3" x14ac:dyDescent="0.15">
      <c r="A82" s="19"/>
      <c r="B82" s="19" t="s">
        <v>54</v>
      </c>
      <c r="C82" s="21">
        <v>9000</v>
      </c>
    </row>
    <row r="83" spans="1:3" x14ac:dyDescent="0.15">
      <c r="A83" s="19"/>
      <c r="B83" s="19" t="s">
        <v>55</v>
      </c>
      <c r="C83" s="21">
        <v>10000</v>
      </c>
    </row>
    <row r="84" spans="1:3" x14ac:dyDescent="0.15">
      <c r="A84" s="19"/>
      <c r="B84" s="19" t="s">
        <v>56</v>
      </c>
      <c r="C84" s="21">
        <v>12000</v>
      </c>
    </row>
    <row r="85" spans="1:3" x14ac:dyDescent="0.15">
      <c r="A85" s="19"/>
      <c r="B85" s="19" t="s">
        <v>57</v>
      </c>
      <c r="C85" s="21">
        <v>11000</v>
      </c>
    </row>
    <row r="86" spans="1:3" x14ac:dyDescent="0.15">
      <c r="A86" s="19"/>
      <c r="B86" s="19" t="s">
        <v>58</v>
      </c>
      <c r="C86" s="21">
        <v>13000</v>
      </c>
    </row>
    <row r="87" spans="1:3" x14ac:dyDescent="0.15">
      <c r="A87" s="19"/>
      <c r="B87" s="19" t="s">
        <v>59</v>
      </c>
      <c r="C87" s="21">
        <v>9000</v>
      </c>
    </row>
    <row r="88" spans="1:3" x14ac:dyDescent="0.15">
      <c r="A88" s="19"/>
      <c r="B88" s="19" t="s">
        <v>60</v>
      </c>
      <c r="C88" s="21">
        <v>11000</v>
      </c>
    </row>
    <row r="89" spans="1:3" x14ac:dyDescent="0.15">
      <c r="A89" s="19"/>
      <c r="B89" s="19" t="s">
        <v>61</v>
      </c>
      <c r="C89" s="21">
        <v>9000</v>
      </c>
    </row>
    <row r="90" spans="1:3" x14ac:dyDescent="0.15">
      <c r="A90" s="19"/>
      <c r="B90" s="19" t="s">
        <v>62</v>
      </c>
      <c r="C90" s="21">
        <v>11000</v>
      </c>
    </row>
    <row r="91" spans="1:3" x14ac:dyDescent="0.15">
      <c r="A91" s="19"/>
      <c r="B91" s="19" t="s">
        <v>63</v>
      </c>
      <c r="C91" s="21">
        <v>19000</v>
      </c>
    </row>
    <row r="92" spans="1:3" x14ac:dyDescent="0.15">
      <c r="A92" s="19"/>
      <c r="B92" s="19" t="s">
        <v>64</v>
      </c>
      <c r="C92" s="21">
        <v>13000</v>
      </c>
    </row>
    <row r="93" spans="1:3" x14ac:dyDescent="0.15">
      <c r="A93" s="19"/>
      <c r="B93" s="19" t="s">
        <v>65</v>
      </c>
      <c r="C93" s="21">
        <v>12000</v>
      </c>
    </row>
    <row r="94" spans="1:3" x14ac:dyDescent="0.15">
      <c r="A94" s="19"/>
      <c r="B94" s="19" t="s">
        <v>66</v>
      </c>
      <c r="C94" s="21">
        <v>11000</v>
      </c>
    </row>
    <row r="95" spans="1:3" x14ac:dyDescent="0.15">
      <c r="A95" s="19"/>
      <c r="B95" s="19" t="s">
        <v>67</v>
      </c>
      <c r="C95" s="21">
        <v>11000</v>
      </c>
    </row>
    <row r="96" spans="1:3" x14ac:dyDescent="0.15">
      <c r="A96" s="19"/>
      <c r="B96" s="19" t="s">
        <v>68</v>
      </c>
      <c r="C96" s="21">
        <v>8000</v>
      </c>
    </row>
    <row r="97" spans="1:3" x14ac:dyDescent="0.15">
      <c r="A97" s="19"/>
      <c r="B97" s="19" t="s">
        <v>69</v>
      </c>
      <c r="C97" s="21">
        <v>9000</v>
      </c>
    </row>
    <row r="98" spans="1:3" x14ac:dyDescent="0.15">
      <c r="A98" s="19"/>
      <c r="B98" s="19" t="s">
        <v>70</v>
      </c>
      <c r="C98" s="21">
        <v>10000</v>
      </c>
    </row>
    <row r="99" spans="1:3" x14ac:dyDescent="0.15">
      <c r="A99" s="19"/>
      <c r="B99" s="19" t="s">
        <v>71</v>
      </c>
      <c r="C99" s="21">
        <v>13000</v>
      </c>
    </row>
    <row r="100" spans="1:3" x14ac:dyDescent="0.15">
      <c r="A100" s="19"/>
      <c r="B100" s="19" t="s">
        <v>72</v>
      </c>
      <c r="C100" s="21">
        <v>8000</v>
      </c>
    </row>
    <row r="101" spans="1:3" x14ac:dyDescent="0.15">
      <c r="A101" s="19"/>
      <c r="B101" s="19" t="s">
        <v>73</v>
      </c>
      <c r="C101" s="21">
        <v>10000</v>
      </c>
    </row>
    <row r="102" spans="1:3" x14ac:dyDescent="0.15">
      <c r="A102" s="19"/>
      <c r="B102" s="19" t="s">
        <v>74</v>
      </c>
      <c r="C102" s="21">
        <v>15000</v>
      </c>
    </row>
    <row r="103" spans="1:3" x14ac:dyDescent="0.15">
      <c r="A103" s="19"/>
      <c r="B103" s="19" t="s">
        <v>75</v>
      </c>
      <c r="C103" s="21">
        <v>10000</v>
      </c>
    </row>
    <row r="104" spans="1:3" x14ac:dyDescent="0.15">
      <c r="A104" s="19"/>
      <c r="B104" s="19" t="s">
        <v>76</v>
      </c>
      <c r="C104" s="21">
        <v>11000</v>
      </c>
    </row>
    <row r="105" spans="1:3" x14ac:dyDescent="0.15">
      <c r="A105" s="19"/>
      <c r="B105" s="19" t="s">
        <v>77</v>
      </c>
      <c r="C105" s="21">
        <v>18000</v>
      </c>
    </row>
    <row r="106" spans="1:3" x14ac:dyDescent="0.15">
      <c r="A106" s="19"/>
      <c r="B106" s="19" t="s">
        <v>78</v>
      </c>
      <c r="C106" s="21">
        <v>11000</v>
      </c>
    </row>
    <row r="107" spans="1:3" x14ac:dyDescent="0.15">
      <c r="A107" s="19"/>
      <c r="B107" s="19" t="s">
        <v>79</v>
      </c>
      <c r="C107" s="21">
        <v>11000</v>
      </c>
    </row>
    <row r="108" spans="1:3" x14ac:dyDescent="0.15">
      <c r="A108" s="19"/>
      <c r="B108" s="19" t="s">
        <v>80</v>
      </c>
      <c r="C108" s="21">
        <v>14000</v>
      </c>
    </row>
    <row r="109" spans="1:3" x14ac:dyDescent="0.15">
      <c r="A109" s="19"/>
      <c r="B109" s="19" t="s">
        <v>81</v>
      </c>
      <c r="C109" s="21">
        <v>11000</v>
      </c>
    </row>
    <row r="110" spans="1:3" x14ac:dyDescent="0.15">
      <c r="A110" s="19"/>
      <c r="B110" s="19" t="s">
        <v>82</v>
      </c>
      <c r="C110" s="21">
        <v>12000</v>
      </c>
    </row>
    <row r="111" spans="1:3" x14ac:dyDescent="0.15">
      <c r="A111" s="19"/>
      <c r="B111" s="19" t="s">
        <v>83</v>
      </c>
      <c r="C111" s="21">
        <v>12000</v>
      </c>
    </row>
    <row r="112" spans="1:3" x14ac:dyDescent="0.15">
      <c r="A112" s="19"/>
      <c r="B112" s="19" t="s">
        <v>84</v>
      </c>
      <c r="C112" s="21">
        <v>11000</v>
      </c>
    </row>
  </sheetData>
  <mergeCells count="137">
    <mergeCell ref="Q10:R11"/>
    <mergeCell ref="P10:P11"/>
    <mergeCell ref="T17:W17"/>
    <mergeCell ref="D12:R14"/>
    <mergeCell ref="B2:R3"/>
    <mergeCell ref="B1:R1"/>
    <mergeCell ref="B54:C54"/>
    <mergeCell ref="Q61:Q62"/>
    <mergeCell ref="K61:P62"/>
    <mergeCell ref="P49:R50"/>
    <mergeCell ref="P51:P53"/>
    <mergeCell ref="Q51:R53"/>
    <mergeCell ref="N6:O6"/>
    <mergeCell ref="N7:O7"/>
    <mergeCell ref="D48:M48"/>
    <mergeCell ref="D52:F53"/>
    <mergeCell ref="G52:I53"/>
    <mergeCell ref="J52:L53"/>
    <mergeCell ref="B52:C52"/>
    <mergeCell ref="B53:C53"/>
    <mergeCell ref="P48:R48"/>
    <mergeCell ref="Q45:R46"/>
    <mergeCell ref="C45:M46"/>
    <mergeCell ref="P20:P21"/>
    <mergeCell ref="Q8:R9"/>
    <mergeCell ref="D8:O9"/>
    <mergeCell ref="B33:B34"/>
    <mergeCell ref="N30:P30"/>
    <mergeCell ref="M31:M32"/>
    <mergeCell ref="N31:P32"/>
    <mergeCell ref="M33:M34"/>
    <mergeCell ref="B10:C11"/>
    <mergeCell ref="B12:C14"/>
    <mergeCell ref="B31:B32"/>
    <mergeCell ref="N33:P34"/>
    <mergeCell ref="L17:P17"/>
    <mergeCell ref="L18:O19"/>
    <mergeCell ref="L20:O21"/>
    <mergeCell ref="L22:O23"/>
    <mergeCell ref="Q17:R17"/>
    <mergeCell ref="Q30:R30"/>
    <mergeCell ref="Q31:R32"/>
    <mergeCell ref="Q33:R34"/>
    <mergeCell ref="P26:P27"/>
    <mergeCell ref="C17:K17"/>
    <mergeCell ref="C18:K19"/>
    <mergeCell ref="C20:K21"/>
    <mergeCell ref="C22:K23"/>
    <mergeCell ref="B6:C7"/>
    <mergeCell ref="B8:C9"/>
    <mergeCell ref="N37:P38"/>
    <mergeCell ref="F39:H40"/>
    <mergeCell ref="I39:I40"/>
    <mergeCell ref="J39:L40"/>
    <mergeCell ref="M39:M40"/>
    <mergeCell ref="N39:P40"/>
    <mergeCell ref="F35:H36"/>
    <mergeCell ref="I35:I36"/>
    <mergeCell ref="C30:E30"/>
    <mergeCell ref="C31:E32"/>
    <mergeCell ref="C33:E34"/>
    <mergeCell ref="C35:E36"/>
    <mergeCell ref="L24:O25"/>
    <mergeCell ref="L26:O27"/>
    <mergeCell ref="P18:P19"/>
    <mergeCell ref="P8:P9"/>
    <mergeCell ref="D10:O11"/>
    <mergeCell ref="C24:K25"/>
    <mergeCell ref="C26:K27"/>
    <mergeCell ref="P24:P25"/>
    <mergeCell ref="P22:P23"/>
    <mergeCell ref="B16:C16"/>
    <mergeCell ref="B26:B27"/>
    <mergeCell ref="F31:H32"/>
    <mergeCell ref="J31:L32"/>
    <mergeCell ref="I31:I32"/>
    <mergeCell ref="F30:L30"/>
    <mergeCell ref="B48:C48"/>
    <mergeCell ref="J35:L36"/>
    <mergeCell ref="B49:C49"/>
    <mergeCell ref="D49:F49"/>
    <mergeCell ref="J41:L42"/>
    <mergeCell ref="F37:H38"/>
    <mergeCell ref="I37:I38"/>
    <mergeCell ref="J37:L38"/>
    <mergeCell ref="B41:B42"/>
    <mergeCell ref="B43:B44"/>
    <mergeCell ref="F33:H34"/>
    <mergeCell ref="I33:I34"/>
    <mergeCell ref="J33:L34"/>
    <mergeCell ref="B45:B46"/>
    <mergeCell ref="C43:E44"/>
    <mergeCell ref="F43:H44"/>
    <mergeCell ref="I43:I44"/>
    <mergeCell ref="J43:L44"/>
    <mergeCell ref="C41:E42"/>
    <mergeCell ref="B61:C62"/>
    <mergeCell ref="D61:H62"/>
    <mergeCell ref="J61:J62"/>
    <mergeCell ref="B18:B19"/>
    <mergeCell ref="B20:B21"/>
    <mergeCell ref="B22:B23"/>
    <mergeCell ref="B24:B25"/>
    <mergeCell ref="B29:C29"/>
    <mergeCell ref="C37:E38"/>
    <mergeCell ref="C39:E40"/>
    <mergeCell ref="B35:B36"/>
    <mergeCell ref="B37:B38"/>
    <mergeCell ref="B39:B40"/>
    <mergeCell ref="D50:F51"/>
    <mergeCell ref="G50:I51"/>
    <mergeCell ref="J50:L51"/>
    <mergeCell ref="B50:C50"/>
    <mergeCell ref="B51:C51"/>
    <mergeCell ref="J29:P29"/>
    <mergeCell ref="B58:G58"/>
    <mergeCell ref="M41:M42"/>
    <mergeCell ref="N41:P42"/>
    <mergeCell ref="M37:M38"/>
    <mergeCell ref="M35:M36"/>
    <mergeCell ref="J54:R54"/>
    <mergeCell ref="M43:M44"/>
    <mergeCell ref="N43:P44"/>
    <mergeCell ref="G49:I49"/>
    <mergeCell ref="J49:L49"/>
    <mergeCell ref="Q35:R36"/>
    <mergeCell ref="Q37:R38"/>
    <mergeCell ref="Q39:R40"/>
    <mergeCell ref="Q41:R42"/>
    <mergeCell ref="Q43:R44"/>
    <mergeCell ref="F41:H42"/>
    <mergeCell ref="I41:I42"/>
    <mergeCell ref="N45:P46"/>
    <mergeCell ref="N35:P36"/>
    <mergeCell ref="M49:N49"/>
    <mergeCell ref="M50:N51"/>
    <mergeCell ref="M52:N53"/>
  </mergeCells>
  <phoneticPr fontId="1"/>
  <dataValidations count="4">
    <dataValidation type="list" allowBlank="1" showInputMessage="1" showErrorMessage="1" sqref="Q19:S19 Q27:S27 Q25:S25 Q23:S23 Q21:S21">
      <formula1>$Q$66:$Q$67</formula1>
    </dataValidation>
    <dataValidation type="list" allowBlank="1" showInputMessage="1" showErrorMessage="1" sqref="Q8:S11">
      <formula1>$B$66:$B$112</formula1>
    </dataValidation>
    <dataValidation type="list" allowBlank="1" showInputMessage="1" showErrorMessage="1" sqref="P18:P27">
      <formula1>$P$66:$P$67</formula1>
    </dataValidation>
    <dataValidation type="list" allowBlank="1" showInputMessage="1" showErrorMessage="1" sqref="M31:M44">
      <formula1>$L$66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</xdr:col>
                    <xdr:colOff>342900</xdr:colOff>
                    <xdr:row>52</xdr:row>
                    <xdr:rowOff>161925</xdr:rowOff>
                  </from>
                  <to>
                    <xdr:col>6</xdr:col>
                    <xdr:colOff>228600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342900</xdr:colOff>
                    <xdr:row>53</xdr:row>
                    <xdr:rowOff>161925</xdr:rowOff>
                  </from>
                  <to>
                    <xdr:col>17</xdr:col>
                    <xdr:colOff>323850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28575</xdr:rowOff>
                  </from>
                  <to>
                    <xdr:col>8</xdr:col>
                    <xdr:colOff>257175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opLeftCell="A40" zoomScale="120" zoomScaleNormal="120" workbookViewId="0">
      <selection activeCell="M49" sqref="M49:N53"/>
    </sheetView>
  </sheetViews>
  <sheetFormatPr defaultRowHeight="13.5" x14ac:dyDescent="0.15"/>
  <cols>
    <col min="1" max="1" width="6.25" customWidth="1"/>
    <col min="2" max="4" width="5" customWidth="1"/>
    <col min="5" max="12" width="3.75" customWidth="1"/>
    <col min="13" max="13" width="5" customWidth="1"/>
    <col min="14" max="15" width="3.75" customWidth="1"/>
    <col min="16" max="18" width="5" customWidth="1"/>
    <col min="19" max="19" width="2.625" style="43" customWidth="1"/>
    <col min="20" max="25" width="5" customWidth="1"/>
  </cols>
  <sheetData>
    <row r="1" spans="1:19" x14ac:dyDescent="0.1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41"/>
    </row>
    <row r="2" spans="1:19" ht="13.5" customHeight="1" x14ac:dyDescent="0.15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42"/>
    </row>
    <row r="3" spans="1:19" ht="13.5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42"/>
    </row>
    <row r="4" spans="1:19" ht="11.25" customHeight="1" x14ac:dyDescent="0.15">
      <c r="A4" s="1"/>
      <c r="B4" s="39" t="s">
        <v>140</v>
      </c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</row>
    <row r="5" spans="1:19" ht="11.25" customHeight="1" x14ac:dyDescent="0.15">
      <c r="A5" s="1"/>
      <c r="B5" s="39" t="s">
        <v>142</v>
      </c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</row>
    <row r="6" spans="1:19" ht="13.5" customHeight="1" x14ac:dyDescent="0.15">
      <c r="A6" s="1"/>
      <c r="B6" s="91" t="s">
        <v>97</v>
      </c>
      <c r="C6" s="92"/>
      <c r="D6" s="37" t="s">
        <v>7</v>
      </c>
      <c r="E6" s="37">
        <v>7</v>
      </c>
      <c r="F6" s="37" t="s">
        <v>8</v>
      </c>
      <c r="G6" s="37">
        <v>6</v>
      </c>
      <c r="H6" s="37" t="s">
        <v>9</v>
      </c>
      <c r="I6" s="37">
        <v>11</v>
      </c>
      <c r="J6" s="37" t="s">
        <v>10</v>
      </c>
      <c r="K6" s="37" t="s">
        <v>154</v>
      </c>
      <c r="L6" s="37" t="s">
        <v>37</v>
      </c>
      <c r="M6" s="37" t="s">
        <v>95</v>
      </c>
      <c r="N6" s="156">
        <v>3</v>
      </c>
      <c r="O6" s="156"/>
      <c r="P6" s="55" t="s">
        <v>98</v>
      </c>
      <c r="Q6" s="7"/>
      <c r="R6" s="26"/>
      <c r="S6" s="44"/>
    </row>
    <row r="7" spans="1:19" ht="13.5" customHeight="1" x14ac:dyDescent="0.15">
      <c r="A7" s="1"/>
      <c r="B7" s="93"/>
      <c r="C7" s="94"/>
      <c r="D7" s="27" t="s">
        <v>7</v>
      </c>
      <c r="E7" s="38">
        <v>7</v>
      </c>
      <c r="F7" s="38" t="s">
        <v>8</v>
      </c>
      <c r="G7" s="38">
        <v>6</v>
      </c>
      <c r="H7" s="38" t="s">
        <v>9</v>
      </c>
      <c r="I7" s="38">
        <v>14</v>
      </c>
      <c r="J7" s="38" t="s">
        <v>10</v>
      </c>
      <c r="K7" s="38" t="s">
        <v>155</v>
      </c>
      <c r="L7" s="38" t="s">
        <v>37</v>
      </c>
      <c r="M7" s="38" t="s">
        <v>96</v>
      </c>
      <c r="N7" s="157">
        <v>4</v>
      </c>
      <c r="O7" s="157"/>
      <c r="P7" s="13" t="s">
        <v>10</v>
      </c>
      <c r="Q7" s="9"/>
      <c r="R7" s="28"/>
      <c r="S7" s="44"/>
    </row>
    <row r="8" spans="1:19" ht="13.5" customHeight="1" x14ac:dyDescent="0.15">
      <c r="A8" s="1"/>
      <c r="B8" s="164" t="s">
        <v>146</v>
      </c>
      <c r="C8" s="165"/>
      <c r="D8" s="166" t="s">
        <v>156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P8" s="104" t="s">
        <v>94</v>
      </c>
      <c r="Q8" s="119" t="s">
        <v>84</v>
      </c>
      <c r="R8" s="120"/>
      <c r="S8" s="30"/>
    </row>
    <row r="9" spans="1:19" ht="13.5" customHeight="1" x14ac:dyDescent="0.15">
      <c r="A9" s="1"/>
      <c r="B9" s="169" t="s">
        <v>148</v>
      </c>
      <c r="C9" s="170"/>
      <c r="D9" s="124" t="s">
        <v>157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  <c r="P9" s="105"/>
      <c r="Q9" s="119"/>
      <c r="R9" s="120"/>
      <c r="S9" s="30"/>
    </row>
    <row r="10" spans="1:19" ht="13.5" customHeight="1" x14ac:dyDescent="0.15">
      <c r="A10" s="1"/>
      <c r="B10" s="164" t="s">
        <v>147</v>
      </c>
      <c r="C10" s="165"/>
      <c r="D10" s="166" t="s">
        <v>159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P10" s="104" t="s">
        <v>93</v>
      </c>
      <c r="Q10" s="119" t="s">
        <v>83</v>
      </c>
      <c r="R10" s="120"/>
      <c r="S10" s="30"/>
    </row>
    <row r="11" spans="1:19" x14ac:dyDescent="0.15">
      <c r="A11" s="1"/>
      <c r="B11" s="169" t="s">
        <v>148</v>
      </c>
      <c r="C11" s="170"/>
      <c r="D11" s="166" t="s">
        <v>158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8"/>
      <c r="P11" s="105"/>
      <c r="Q11" s="119"/>
      <c r="R11" s="120"/>
      <c r="S11" s="30"/>
    </row>
    <row r="12" spans="1:19" ht="11.25" customHeight="1" x14ac:dyDescent="0.15">
      <c r="A12" s="1"/>
      <c r="B12" s="95" t="s">
        <v>6</v>
      </c>
      <c r="C12" s="95"/>
      <c r="D12" s="183" t="s">
        <v>160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30"/>
    </row>
    <row r="13" spans="1:19" ht="11.25" customHeight="1" x14ac:dyDescent="0.15">
      <c r="A13" s="1"/>
      <c r="B13" s="95"/>
      <c r="C13" s="95"/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6"/>
      <c r="S13" s="30"/>
    </row>
    <row r="14" spans="1:19" ht="11.25" customHeight="1" x14ac:dyDescent="0.15">
      <c r="A14" s="1"/>
      <c r="B14" s="95"/>
      <c r="C14" s="95"/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1"/>
      <c r="S14" s="30"/>
    </row>
    <row r="15" spans="1:19" ht="11.25" customHeight="1" x14ac:dyDescent="0.15">
      <c r="A15" s="1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9" ht="18" customHeight="1" x14ac:dyDescent="0.15">
      <c r="A16" s="1"/>
      <c r="B16" s="118" t="s">
        <v>30</v>
      </c>
      <c r="C16" s="1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"/>
    </row>
    <row r="17" spans="1:23" x14ac:dyDescent="0.15">
      <c r="A17" s="1"/>
      <c r="B17" s="5"/>
      <c r="C17" s="64" t="s">
        <v>35</v>
      </c>
      <c r="D17" s="65"/>
      <c r="E17" s="65"/>
      <c r="F17" s="65"/>
      <c r="G17" s="65"/>
      <c r="H17" s="65"/>
      <c r="I17" s="65"/>
      <c r="J17" s="65"/>
      <c r="K17" s="66"/>
      <c r="L17" s="64" t="s">
        <v>102</v>
      </c>
      <c r="M17" s="65"/>
      <c r="N17" s="65"/>
      <c r="O17" s="65"/>
      <c r="P17" s="66"/>
      <c r="Q17" s="128" t="s">
        <v>131</v>
      </c>
      <c r="R17" s="128"/>
      <c r="S17" s="45"/>
      <c r="T17" s="129" t="s">
        <v>112</v>
      </c>
      <c r="U17" s="130"/>
      <c r="V17" s="130"/>
      <c r="W17" s="130"/>
    </row>
    <row r="18" spans="1:23" ht="15" customHeight="1" x14ac:dyDescent="0.15">
      <c r="A18" s="1"/>
      <c r="B18" s="78" t="s">
        <v>26</v>
      </c>
      <c r="C18" s="112" t="s">
        <v>134</v>
      </c>
      <c r="D18" s="113"/>
      <c r="E18" s="113"/>
      <c r="F18" s="113"/>
      <c r="G18" s="113"/>
      <c r="H18" s="113"/>
      <c r="I18" s="113"/>
      <c r="J18" s="113"/>
      <c r="K18" s="114"/>
      <c r="L18" s="96" t="s">
        <v>87</v>
      </c>
      <c r="M18" s="97"/>
      <c r="N18" s="97"/>
      <c r="O18" s="98"/>
      <c r="P18" s="102" t="s">
        <v>101</v>
      </c>
      <c r="Q18" s="53" t="s">
        <v>86</v>
      </c>
      <c r="R18" s="53" t="s">
        <v>89</v>
      </c>
      <c r="S18" s="46"/>
      <c r="T18" s="33" t="s">
        <v>108</v>
      </c>
      <c r="U18" s="33" t="s">
        <v>86</v>
      </c>
      <c r="V18" s="34" t="s">
        <v>110</v>
      </c>
      <c r="W18" s="58" t="s">
        <v>111</v>
      </c>
    </row>
    <row r="19" spans="1:23" ht="15" customHeight="1" x14ac:dyDescent="0.15">
      <c r="A19" s="1"/>
      <c r="B19" s="78"/>
      <c r="C19" s="115"/>
      <c r="D19" s="116"/>
      <c r="E19" s="116"/>
      <c r="F19" s="116"/>
      <c r="G19" s="116"/>
      <c r="H19" s="116"/>
      <c r="I19" s="116"/>
      <c r="J19" s="116"/>
      <c r="K19" s="117"/>
      <c r="L19" s="99"/>
      <c r="M19" s="100"/>
      <c r="N19" s="100"/>
      <c r="O19" s="101"/>
      <c r="P19" s="103"/>
      <c r="Q19" s="54" t="s">
        <v>132</v>
      </c>
      <c r="R19" s="54" t="s">
        <v>132</v>
      </c>
      <c r="S19" s="47"/>
      <c r="T19" s="36">
        <f>COUNTA(L18)</f>
        <v>1</v>
      </c>
      <c r="U19" s="36">
        <f>COUNTIF(Q19,"無")</f>
        <v>1</v>
      </c>
      <c r="V19" s="36">
        <f>COUNTIF(R19,"無")</f>
        <v>1</v>
      </c>
      <c r="W19" s="59">
        <f>SUM(T19:V19)*800</f>
        <v>2400</v>
      </c>
    </row>
    <row r="20" spans="1:23" ht="15" customHeight="1" x14ac:dyDescent="0.15">
      <c r="A20" s="1"/>
      <c r="B20" s="78" t="s">
        <v>27</v>
      </c>
      <c r="C20" s="112" t="s">
        <v>135</v>
      </c>
      <c r="D20" s="113"/>
      <c r="E20" s="113"/>
      <c r="F20" s="113"/>
      <c r="G20" s="113"/>
      <c r="H20" s="113"/>
      <c r="I20" s="113"/>
      <c r="J20" s="113"/>
      <c r="K20" s="114"/>
      <c r="L20" s="96" t="s">
        <v>87</v>
      </c>
      <c r="M20" s="97"/>
      <c r="N20" s="97"/>
      <c r="O20" s="98"/>
      <c r="P20" s="102" t="s">
        <v>101</v>
      </c>
      <c r="Q20" s="53" t="s">
        <v>86</v>
      </c>
      <c r="R20" s="53" t="s">
        <v>89</v>
      </c>
      <c r="S20" s="46"/>
      <c r="T20" s="33" t="s">
        <v>108</v>
      </c>
      <c r="U20" s="33" t="s">
        <v>86</v>
      </c>
      <c r="V20" s="34" t="s">
        <v>110</v>
      </c>
      <c r="W20" s="58" t="s">
        <v>111</v>
      </c>
    </row>
    <row r="21" spans="1:23" ht="15" customHeight="1" x14ac:dyDescent="0.15">
      <c r="A21" s="1"/>
      <c r="B21" s="78"/>
      <c r="C21" s="115"/>
      <c r="D21" s="116"/>
      <c r="E21" s="116"/>
      <c r="F21" s="116"/>
      <c r="G21" s="116"/>
      <c r="H21" s="116"/>
      <c r="I21" s="116"/>
      <c r="J21" s="116"/>
      <c r="K21" s="117"/>
      <c r="L21" s="99"/>
      <c r="M21" s="100"/>
      <c r="N21" s="100"/>
      <c r="O21" s="101"/>
      <c r="P21" s="103"/>
      <c r="Q21" s="54" t="s">
        <v>132</v>
      </c>
      <c r="R21" s="54" t="s">
        <v>133</v>
      </c>
      <c r="S21" s="47"/>
      <c r="T21" s="36">
        <f>COUNTA(L20)</f>
        <v>1</v>
      </c>
      <c r="U21" s="36">
        <f>COUNTIF(Q21,"無")</f>
        <v>1</v>
      </c>
      <c r="V21" s="36">
        <f>COUNTIF(R21,"無")</f>
        <v>0</v>
      </c>
      <c r="W21" s="59">
        <f>SUM(T21:V21)*800</f>
        <v>1600</v>
      </c>
    </row>
    <row r="22" spans="1:23" ht="15" customHeight="1" x14ac:dyDescent="0.15">
      <c r="A22" s="1"/>
      <c r="B22" s="78" t="s">
        <v>28</v>
      </c>
      <c r="C22" s="112" t="s">
        <v>136</v>
      </c>
      <c r="D22" s="113"/>
      <c r="E22" s="113"/>
      <c r="F22" s="113"/>
      <c r="G22" s="113"/>
      <c r="H22" s="113"/>
      <c r="I22" s="113"/>
      <c r="J22" s="113"/>
      <c r="K22" s="114"/>
      <c r="L22" s="96" t="s">
        <v>107</v>
      </c>
      <c r="M22" s="97"/>
      <c r="N22" s="97"/>
      <c r="O22" s="98"/>
      <c r="P22" s="102" t="s">
        <v>100</v>
      </c>
      <c r="Q22" s="53" t="s">
        <v>86</v>
      </c>
      <c r="R22" s="53" t="s">
        <v>89</v>
      </c>
      <c r="S22" s="46"/>
      <c r="T22" s="33" t="s">
        <v>108</v>
      </c>
      <c r="U22" s="33" t="s">
        <v>86</v>
      </c>
      <c r="V22" s="34" t="s">
        <v>110</v>
      </c>
      <c r="W22" s="58" t="s">
        <v>111</v>
      </c>
    </row>
    <row r="23" spans="1:23" ht="15" customHeight="1" x14ac:dyDescent="0.15">
      <c r="A23" s="1"/>
      <c r="B23" s="78"/>
      <c r="C23" s="115"/>
      <c r="D23" s="116"/>
      <c r="E23" s="116"/>
      <c r="F23" s="116"/>
      <c r="G23" s="116"/>
      <c r="H23" s="116"/>
      <c r="I23" s="116"/>
      <c r="J23" s="116"/>
      <c r="K23" s="117"/>
      <c r="L23" s="99"/>
      <c r="M23" s="100"/>
      <c r="N23" s="100"/>
      <c r="O23" s="101"/>
      <c r="P23" s="103"/>
      <c r="Q23" s="54" t="s">
        <v>133</v>
      </c>
      <c r="R23" s="54" t="s">
        <v>133</v>
      </c>
      <c r="S23" s="47"/>
      <c r="T23" s="36">
        <f>COUNTA(L22)</f>
        <v>1</v>
      </c>
      <c r="U23" s="36">
        <f t="shared" ref="U23:V23" si="0">COUNTIF(Q23,"無")</f>
        <v>0</v>
      </c>
      <c r="V23" s="36">
        <f t="shared" si="0"/>
        <v>0</v>
      </c>
      <c r="W23" s="59">
        <f>SUM(T23:V23)*800</f>
        <v>800</v>
      </c>
    </row>
    <row r="24" spans="1:23" ht="15" customHeight="1" x14ac:dyDescent="0.15">
      <c r="A24" s="1"/>
      <c r="B24" s="78" t="s">
        <v>29</v>
      </c>
      <c r="C24" s="112" t="s">
        <v>137</v>
      </c>
      <c r="D24" s="113"/>
      <c r="E24" s="113"/>
      <c r="F24" s="113"/>
      <c r="G24" s="113"/>
      <c r="H24" s="113"/>
      <c r="I24" s="113"/>
      <c r="J24" s="113"/>
      <c r="K24" s="114"/>
      <c r="L24" s="96"/>
      <c r="M24" s="97"/>
      <c r="N24" s="97"/>
      <c r="O24" s="98"/>
      <c r="P24" s="102"/>
      <c r="Q24" s="53" t="s">
        <v>86</v>
      </c>
      <c r="R24" s="53" t="s">
        <v>89</v>
      </c>
      <c r="S24" s="46"/>
      <c r="T24" s="33" t="s">
        <v>108</v>
      </c>
      <c r="U24" s="33" t="s">
        <v>86</v>
      </c>
      <c r="V24" s="34" t="s">
        <v>110</v>
      </c>
      <c r="W24" s="58" t="s">
        <v>111</v>
      </c>
    </row>
    <row r="25" spans="1:23" ht="15" customHeight="1" x14ac:dyDescent="0.15">
      <c r="A25" s="1"/>
      <c r="B25" s="78"/>
      <c r="C25" s="115"/>
      <c r="D25" s="116"/>
      <c r="E25" s="116"/>
      <c r="F25" s="116"/>
      <c r="G25" s="116"/>
      <c r="H25" s="116"/>
      <c r="I25" s="116"/>
      <c r="J25" s="116"/>
      <c r="K25" s="117"/>
      <c r="L25" s="99"/>
      <c r="M25" s="100"/>
      <c r="N25" s="100"/>
      <c r="O25" s="101"/>
      <c r="P25" s="103"/>
      <c r="Q25" s="54"/>
      <c r="R25" s="54"/>
      <c r="S25" s="47"/>
      <c r="T25" s="36">
        <f>COUNTA(L24)</f>
        <v>0</v>
      </c>
      <c r="U25" s="36">
        <f t="shared" ref="U25:V25" si="1">COUNTIF(Q25,"無")</f>
        <v>0</v>
      </c>
      <c r="V25" s="36">
        <f t="shared" si="1"/>
        <v>0</v>
      </c>
      <c r="W25" s="59">
        <f>SUM(T25:V25)*800</f>
        <v>0</v>
      </c>
    </row>
    <row r="26" spans="1:23" ht="15" customHeight="1" x14ac:dyDescent="0.15">
      <c r="A26" s="1"/>
      <c r="B26" s="78" t="s">
        <v>31</v>
      </c>
      <c r="C26" s="112"/>
      <c r="D26" s="113"/>
      <c r="E26" s="113"/>
      <c r="F26" s="113"/>
      <c r="G26" s="113"/>
      <c r="H26" s="113"/>
      <c r="I26" s="113"/>
      <c r="J26" s="113"/>
      <c r="K26" s="114"/>
      <c r="L26" s="96"/>
      <c r="M26" s="97"/>
      <c r="N26" s="97"/>
      <c r="O26" s="98"/>
      <c r="P26" s="102"/>
      <c r="Q26" s="53" t="s">
        <v>86</v>
      </c>
      <c r="R26" s="53" t="s">
        <v>89</v>
      </c>
      <c r="S26" s="46"/>
      <c r="T26" s="33" t="s">
        <v>108</v>
      </c>
      <c r="U26" s="33" t="s">
        <v>86</v>
      </c>
      <c r="V26" s="34" t="s">
        <v>110</v>
      </c>
      <c r="W26" s="58" t="s">
        <v>111</v>
      </c>
    </row>
    <row r="27" spans="1:23" ht="15" customHeight="1" x14ac:dyDescent="0.15">
      <c r="A27" s="1"/>
      <c r="B27" s="78"/>
      <c r="C27" s="115"/>
      <c r="D27" s="116"/>
      <c r="E27" s="116"/>
      <c r="F27" s="116"/>
      <c r="G27" s="116"/>
      <c r="H27" s="116"/>
      <c r="I27" s="116"/>
      <c r="J27" s="116"/>
      <c r="K27" s="117"/>
      <c r="L27" s="99"/>
      <c r="M27" s="100"/>
      <c r="N27" s="100"/>
      <c r="O27" s="101"/>
      <c r="P27" s="103"/>
      <c r="Q27" s="54"/>
      <c r="R27" s="54"/>
      <c r="S27" s="47"/>
      <c r="T27" s="36">
        <f>COUNTA(L26)</f>
        <v>0</v>
      </c>
      <c r="U27" s="36">
        <f>COUNTIF(Q27,"無")</f>
        <v>0</v>
      </c>
      <c r="V27" s="36">
        <f>COUNTIF(R27,"無")</f>
        <v>0</v>
      </c>
      <c r="W27" s="59">
        <f>SUM(T27:V27)*800</f>
        <v>0</v>
      </c>
    </row>
    <row r="28" spans="1:23" ht="11.25" customHeight="1" x14ac:dyDescent="0.15">
      <c r="A28" s="1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4"/>
      <c r="Q28" s="23"/>
      <c r="R28" s="23"/>
      <c r="S28" s="48"/>
    </row>
    <row r="29" spans="1:23" ht="18" customHeight="1" x14ac:dyDescent="0.15">
      <c r="A29" s="1"/>
      <c r="B29" s="79" t="s">
        <v>25</v>
      </c>
      <c r="C29" s="79"/>
      <c r="D29" s="2"/>
      <c r="E29" s="2"/>
      <c r="F29" s="2"/>
      <c r="G29" s="2"/>
      <c r="H29" s="2"/>
      <c r="I29" s="2"/>
      <c r="J29" s="182" t="s">
        <v>92</v>
      </c>
      <c r="K29" s="182"/>
      <c r="L29" s="182"/>
      <c r="M29" s="182"/>
      <c r="N29" s="182"/>
      <c r="O29" s="182"/>
      <c r="P29" s="182"/>
      <c r="Q29" s="1"/>
    </row>
    <row r="30" spans="1:23" x14ac:dyDescent="0.15">
      <c r="A30" s="1"/>
      <c r="B30" s="6"/>
      <c r="C30" s="89" t="s">
        <v>11</v>
      </c>
      <c r="D30" s="89"/>
      <c r="E30" s="89"/>
      <c r="F30" s="89" t="s">
        <v>12</v>
      </c>
      <c r="G30" s="89"/>
      <c r="H30" s="89"/>
      <c r="I30" s="89"/>
      <c r="J30" s="89"/>
      <c r="K30" s="89"/>
      <c r="L30" s="89"/>
      <c r="M30" s="25" t="s">
        <v>13</v>
      </c>
      <c r="N30" s="89" t="s">
        <v>14</v>
      </c>
      <c r="O30" s="89"/>
      <c r="P30" s="89"/>
      <c r="Q30" s="64" t="s">
        <v>16</v>
      </c>
      <c r="R30" s="66"/>
      <c r="S30" s="49"/>
    </row>
    <row r="31" spans="1:23" ht="12.75" customHeight="1" x14ac:dyDescent="0.15">
      <c r="A31" s="1"/>
      <c r="B31" s="80" t="s">
        <v>17</v>
      </c>
      <c r="C31" s="69" t="s">
        <v>118</v>
      </c>
      <c r="D31" s="69"/>
      <c r="E31" s="69"/>
      <c r="F31" s="69" t="s">
        <v>120</v>
      </c>
      <c r="G31" s="69"/>
      <c r="H31" s="69"/>
      <c r="I31" s="69" t="s">
        <v>15</v>
      </c>
      <c r="J31" s="69" t="s">
        <v>119</v>
      </c>
      <c r="K31" s="69"/>
      <c r="L31" s="69"/>
      <c r="M31" s="62"/>
      <c r="N31" s="63">
        <v>660</v>
      </c>
      <c r="O31" s="63"/>
      <c r="P31" s="63"/>
      <c r="Q31" s="67"/>
      <c r="R31" s="68"/>
      <c r="S31" s="50"/>
    </row>
    <row r="32" spans="1:23" ht="12.75" customHeight="1" x14ac:dyDescent="0.15">
      <c r="A32" s="1"/>
      <c r="B32" s="8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2"/>
      <c r="N32" s="63"/>
      <c r="O32" s="63"/>
      <c r="P32" s="63"/>
      <c r="Q32" s="67"/>
      <c r="R32" s="68"/>
      <c r="S32" s="50"/>
    </row>
    <row r="33" spans="1:19" ht="12.75" customHeight="1" x14ac:dyDescent="0.15">
      <c r="A33" s="1"/>
      <c r="B33" s="80" t="s">
        <v>18</v>
      </c>
      <c r="C33" s="69" t="s">
        <v>122</v>
      </c>
      <c r="D33" s="69"/>
      <c r="E33" s="69"/>
      <c r="F33" s="69" t="s">
        <v>119</v>
      </c>
      <c r="G33" s="69"/>
      <c r="H33" s="69"/>
      <c r="I33" s="69" t="s">
        <v>15</v>
      </c>
      <c r="J33" s="69" t="s">
        <v>121</v>
      </c>
      <c r="K33" s="69"/>
      <c r="L33" s="69"/>
      <c r="M33" s="62"/>
      <c r="N33" s="63">
        <v>260</v>
      </c>
      <c r="O33" s="63"/>
      <c r="P33" s="63"/>
      <c r="Q33" s="67"/>
      <c r="R33" s="68"/>
      <c r="S33" s="50"/>
    </row>
    <row r="34" spans="1:19" ht="12.75" customHeight="1" x14ac:dyDescent="0.15">
      <c r="A34" s="1"/>
      <c r="B34" s="8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2"/>
      <c r="N34" s="63"/>
      <c r="O34" s="63"/>
      <c r="P34" s="63"/>
      <c r="Q34" s="67"/>
      <c r="R34" s="68"/>
      <c r="S34" s="50"/>
    </row>
    <row r="35" spans="1:19" ht="12.75" customHeight="1" x14ac:dyDescent="0.15">
      <c r="A35" s="1"/>
      <c r="B35" s="80" t="s">
        <v>19</v>
      </c>
      <c r="C35" s="69" t="s">
        <v>123</v>
      </c>
      <c r="D35" s="69"/>
      <c r="E35" s="69"/>
      <c r="F35" s="90" t="s">
        <v>124</v>
      </c>
      <c r="G35" s="69"/>
      <c r="H35" s="69"/>
      <c r="I35" s="69" t="s">
        <v>15</v>
      </c>
      <c r="J35" s="90" t="s">
        <v>125</v>
      </c>
      <c r="K35" s="69"/>
      <c r="L35" s="69"/>
      <c r="M35" s="62"/>
      <c r="N35" s="63">
        <v>66600</v>
      </c>
      <c r="O35" s="63"/>
      <c r="P35" s="63"/>
      <c r="Q35" s="67" t="s">
        <v>153</v>
      </c>
      <c r="R35" s="68"/>
      <c r="S35" s="50"/>
    </row>
    <row r="36" spans="1:19" ht="12.75" customHeight="1" x14ac:dyDescent="0.15">
      <c r="A36" s="1"/>
      <c r="B36" s="8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2"/>
      <c r="N36" s="63"/>
      <c r="O36" s="63"/>
      <c r="P36" s="63"/>
      <c r="Q36" s="67"/>
      <c r="R36" s="68"/>
      <c r="S36" s="50"/>
    </row>
    <row r="37" spans="1:19" ht="12.75" customHeight="1" x14ac:dyDescent="0.15">
      <c r="A37" s="1"/>
      <c r="B37" s="80" t="s">
        <v>20</v>
      </c>
      <c r="C37" s="69" t="s">
        <v>126</v>
      </c>
      <c r="D37" s="69"/>
      <c r="E37" s="69"/>
      <c r="F37" s="69" t="s">
        <v>91</v>
      </c>
      <c r="G37" s="69"/>
      <c r="H37" s="69"/>
      <c r="I37" s="69" t="s">
        <v>15</v>
      </c>
      <c r="J37" s="69" t="s">
        <v>127</v>
      </c>
      <c r="K37" s="69"/>
      <c r="L37" s="69"/>
      <c r="M37" s="62" t="s">
        <v>117</v>
      </c>
      <c r="N37" s="63">
        <v>580</v>
      </c>
      <c r="O37" s="63"/>
      <c r="P37" s="63"/>
      <c r="Q37" s="67"/>
      <c r="R37" s="68"/>
      <c r="S37" s="50"/>
    </row>
    <row r="38" spans="1:19" ht="12.75" customHeight="1" x14ac:dyDescent="0.15">
      <c r="A38" s="1"/>
      <c r="B38" s="8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2"/>
      <c r="N38" s="63"/>
      <c r="O38" s="63"/>
      <c r="P38" s="63"/>
      <c r="Q38" s="67"/>
      <c r="R38" s="68"/>
      <c r="S38" s="50"/>
    </row>
    <row r="39" spans="1:19" ht="12.75" customHeight="1" x14ac:dyDescent="0.15">
      <c r="A39" s="1"/>
      <c r="B39" s="80" t="s">
        <v>21</v>
      </c>
      <c r="C39" s="69" t="s">
        <v>90</v>
      </c>
      <c r="D39" s="69"/>
      <c r="E39" s="69"/>
      <c r="F39" s="69" t="s">
        <v>91</v>
      </c>
      <c r="G39" s="69"/>
      <c r="H39" s="69"/>
      <c r="I39" s="69" t="s">
        <v>15</v>
      </c>
      <c r="J39" s="69" t="s">
        <v>91</v>
      </c>
      <c r="K39" s="69"/>
      <c r="L39" s="69"/>
      <c r="M39" s="62"/>
      <c r="N39" s="63">
        <v>1020</v>
      </c>
      <c r="O39" s="63"/>
      <c r="P39" s="63"/>
      <c r="Q39" s="67" t="s">
        <v>152</v>
      </c>
      <c r="R39" s="68"/>
      <c r="S39" s="50"/>
    </row>
    <row r="40" spans="1:19" ht="12.75" customHeight="1" x14ac:dyDescent="0.15">
      <c r="A40" s="1"/>
      <c r="B40" s="8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2"/>
      <c r="N40" s="63"/>
      <c r="O40" s="63"/>
      <c r="P40" s="63"/>
      <c r="Q40" s="67"/>
      <c r="R40" s="68"/>
      <c r="S40" s="50"/>
    </row>
    <row r="41" spans="1:19" ht="12.75" customHeight="1" x14ac:dyDescent="0.15">
      <c r="A41" s="1"/>
      <c r="B41" s="80" t="s">
        <v>22</v>
      </c>
      <c r="C41" s="69" t="s">
        <v>115</v>
      </c>
      <c r="D41" s="69"/>
      <c r="E41" s="69"/>
      <c r="F41" s="69" t="s">
        <v>113</v>
      </c>
      <c r="G41" s="69"/>
      <c r="H41" s="69"/>
      <c r="I41" s="69" t="s">
        <v>15</v>
      </c>
      <c r="J41" s="69" t="s">
        <v>114</v>
      </c>
      <c r="K41" s="69"/>
      <c r="L41" s="69"/>
      <c r="M41" s="62"/>
      <c r="N41" s="63">
        <v>510</v>
      </c>
      <c r="O41" s="63"/>
      <c r="P41" s="63"/>
      <c r="Q41" s="67" t="s">
        <v>161</v>
      </c>
      <c r="R41" s="68"/>
      <c r="S41" s="50"/>
    </row>
    <row r="42" spans="1:19" ht="12.75" customHeight="1" x14ac:dyDescent="0.15">
      <c r="A42" s="1"/>
      <c r="B42" s="8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2"/>
      <c r="N42" s="63"/>
      <c r="O42" s="63"/>
      <c r="P42" s="63"/>
      <c r="Q42" s="67"/>
      <c r="R42" s="68"/>
      <c r="S42" s="50"/>
    </row>
    <row r="43" spans="1:19" ht="12.75" customHeight="1" x14ac:dyDescent="0.15">
      <c r="A43" s="1"/>
      <c r="B43" s="80" t="s">
        <v>23</v>
      </c>
      <c r="C43" s="69" t="s">
        <v>118</v>
      </c>
      <c r="D43" s="69"/>
      <c r="E43" s="69"/>
      <c r="F43" s="69" t="s">
        <v>128</v>
      </c>
      <c r="G43" s="69"/>
      <c r="H43" s="69"/>
      <c r="I43" s="69" t="s">
        <v>15</v>
      </c>
      <c r="J43" s="69" t="s">
        <v>120</v>
      </c>
      <c r="K43" s="69"/>
      <c r="L43" s="69"/>
      <c r="M43" s="62"/>
      <c r="N43" s="63">
        <v>11750</v>
      </c>
      <c r="O43" s="63"/>
      <c r="P43" s="63"/>
      <c r="Q43" s="67"/>
      <c r="R43" s="68"/>
      <c r="S43" s="50"/>
    </row>
    <row r="44" spans="1:19" ht="12.75" customHeight="1" x14ac:dyDescent="0.15">
      <c r="A44" s="1"/>
      <c r="B44" s="8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2"/>
      <c r="N44" s="63"/>
      <c r="O44" s="63"/>
      <c r="P44" s="63"/>
      <c r="Q44" s="67"/>
      <c r="R44" s="68"/>
      <c r="S44" s="50"/>
    </row>
    <row r="45" spans="1:19" ht="12.75" customHeight="1" x14ac:dyDescent="0.15">
      <c r="A45" s="1"/>
      <c r="B45" s="89" t="s">
        <v>16</v>
      </c>
      <c r="C45" s="176" t="s">
        <v>116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82">
        <f>SUM(N31:P44)</f>
        <v>81380</v>
      </c>
      <c r="O45" s="82"/>
      <c r="P45" s="82"/>
      <c r="Q45" s="91" t="s">
        <v>106</v>
      </c>
      <c r="R45" s="92"/>
      <c r="S45" s="44"/>
    </row>
    <row r="46" spans="1:19" ht="12.75" customHeight="1" x14ac:dyDescent="0.15">
      <c r="A46" s="1"/>
      <c r="B46" s="89"/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1"/>
      <c r="N46" s="82"/>
      <c r="O46" s="82"/>
      <c r="P46" s="82"/>
      <c r="Q46" s="93"/>
      <c r="R46" s="94"/>
      <c r="S46" s="44"/>
    </row>
    <row r="47" spans="1:19" x14ac:dyDescent="0.15">
      <c r="A47" s="1"/>
      <c r="B47" s="56" t="s">
        <v>149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ht="18" customHeight="1" x14ac:dyDescent="0.15">
      <c r="A48" s="1"/>
      <c r="B48" s="79" t="s">
        <v>24</v>
      </c>
      <c r="C48" s="79"/>
      <c r="D48" s="158" t="s">
        <v>144</v>
      </c>
      <c r="E48" s="158"/>
      <c r="F48" s="158"/>
      <c r="G48" s="158"/>
      <c r="H48" s="158"/>
      <c r="I48" s="158"/>
      <c r="J48" s="158"/>
      <c r="K48" s="158"/>
      <c r="L48" s="158"/>
      <c r="M48" s="158"/>
      <c r="P48" s="159" t="s">
        <v>34</v>
      </c>
      <c r="Q48" s="160"/>
      <c r="R48" s="161"/>
      <c r="S48" s="51"/>
    </row>
    <row r="49" spans="1:19" ht="13.5" customHeight="1" x14ac:dyDescent="0.15">
      <c r="A49" s="1"/>
      <c r="B49" s="64" t="s">
        <v>36</v>
      </c>
      <c r="C49" s="66"/>
      <c r="D49" s="64" t="s">
        <v>138</v>
      </c>
      <c r="E49" s="65"/>
      <c r="F49" s="66"/>
      <c r="G49" s="64" t="s">
        <v>141</v>
      </c>
      <c r="H49" s="65"/>
      <c r="I49" s="66"/>
      <c r="J49" s="64" t="s">
        <v>139</v>
      </c>
      <c r="K49" s="65"/>
      <c r="L49" s="66"/>
      <c r="M49" s="64" t="s">
        <v>16</v>
      </c>
      <c r="N49" s="66"/>
      <c r="P49" s="145">
        <f>N45+J50+J52</f>
        <v>99180</v>
      </c>
      <c r="Q49" s="146"/>
      <c r="R49" s="147"/>
      <c r="S49" s="40"/>
    </row>
    <row r="50" spans="1:19" ht="13.5" customHeight="1" x14ac:dyDescent="0.15">
      <c r="A50" s="1"/>
      <c r="B50" s="83">
        <f>VLOOKUP(Q8,$B$66:$C$112,2,FALSE)</f>
        <v>11000</v>
      </c>
      <c r="C50" s="84"/>
      <c r="D50" s="63">
        <v>0</v>
      </c>
      <c r="E50" s="63"/>
      <c r="F50" s="63"/>
      <c r="G50" s="171">
        <v>4000</v>
      </c>
      <c r="H50" s="171"/>
      <c r="I50" s="171"/>
      <c r="J50" s="82">
        <f>SUM(D50,G50)</f>
        <v>4000</v>
      </c>
      <c r="K50" s="82"/>
      <c r="L50" s="82"/>
      <c r="M50" s="172"/>
      <c r="N50" s="173"/>
      <c r="P50" s="148"/>
      <c r="Q50" s="149"/>
      <c r="R50" s="150"/>
      <c r="S50" s="40"/>
    </row>
    <row r="51" spans="1:19" ht="13.5" customHeight="1" x14ac:dyDescent="0.15">
      <c r="A51" s="1"/>
      <c r="B51" s="85" t="s">
        <v>103</v>
      </c>
      <c r="C51" s="86"/>
      <c r="D51" s="63"/>
      <c r="E51" s="63"/>
      <c r="F51" s="63"/>
      <c r="G51" s="171"/>
      <c r="H51" s="171"/>
      <c r="I51" s="171"/>
      <c r="J51" s="82"/>
      <c r="K51" s="82"/>
      <c r="L51" s="82"/>
      <c r="M51" s="172"/>
      <c r="N51" s="173"/>
      <c r="P51" s="104" t="s">
        <v>85</v>
      </c>
      <c r="Q51" s="153"/>
      <c r="R51" s="153"/>
      <c r="S51" s="40"/>
    </row>
    <row r="52" spans="1:19" ht="13.5" customHeight="1" x14ac:dyDescent="0.15">
      <c r="A52" s="1"/>
      <c r="B52" s="83">
        <f>VLOOKUP(Q10,$B$66:$C$112,2,FALSE)</f>
        <v>12000</v>
      </c>
      <c r="C52" s="84"/>
      <c r="D52" s="63">
        <v>13000</v>
      </c>
      <c r="E52" s="63"/>
      <c r="F52" s="63"/>
      <c r="G52" s="171">
        <v>800</v>
      </c>
      <c r="H52" s="171"/>
      <c r="I52" s="171"/>
      <c r="J52" s="82">
        <f>SUM(D52,G52)</f>
        <v>13800</v>
      </c>
      <c r="K52" s="82"/>
      <c r="L52" s="82"/>
      <c r="M52" s="174" t="s">
        <v>150</v>
      </c>
      <c r="N52" s="175"/>
      <c r="P52" s="151"/>
      <c r="Q52" s="154"/>
      <c r="R52" s="154"/>
      <c r="S52" s="40"/>
    </row>
    <row r="53" spans="1:19" ht="13.5" customHeight="1" x14ac:dyDescent="0.15">
      <c r="A53" s="1"/>
      <c r="B53" s="85" t="s">
        <v>104</v>
      </c>
      <c r="C53" s="86"/>
      <c r="D53" s="63"/>
      <c r="E53" s="63"/>
      <c r="F53" s="63"/>
      <c r="G53" s="171"/>
      <c r="H53" s="171"/>
      <c r="I53" s="171"/>
      <c r="J53" s="82"/>
      <c r="K53" s="82"/>
      <c r="L53" s="82"/>
      <c r="M53" s="174"/>
      <c r="N53" s="175"/>
      <c r="O53" s="60"/>
      <c r="P53" s="152"/>
      <c r="Q53" s="155"/>
      <c r="R53" s="155"/>
      <c r="S53" s="40"/>
    </row>
    <row r="54" spans="1:19" ht="18" customHeight="1" x14ac:dyDescent="0.15">
      <c r="A54" s="1"/>
      <c r="B54" s="141" t="s">
        <v>130</v>
      </c>
      <c r="C54" s="141"/>
      <c r="D54" s="1"/>
      <c r="E54" s="1"/>
      <c r="F54" s="1"/>
      <c r="G54" s="1"/>
      <c r="H54" s="1"/>
      <c r="J54" s="61" t="s">
        <v>151</v>
      </c>
      <c r="K54" s="61"/>
      <c r="L54" s="61"/>
      <c r="M54" s="61"/>
      <c r="N54" s="61"/>
      <c r="O54" s="61"/>
      <c r="P54" s="61"/>
      <c r="Q54" s="61"/>
      <c r="R54" s="61"/>
      <c r="S54" s="29"/>
    </row>
    <row r="55" spans="1:19" ht="11.25" customHeight="1" x14ac:dyDescent="0.15">
      <c r="A55" s="1"/>
      <c r="B55" s="3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1"/>
      <c r="O55" s="1"/>
      <c r="P55" s="1"/>
      <c r="Q55" s="1"/>
    </row>
    <row r="56" spans="1:19" ht="11.25" customHeight="1" x14ac:dyDescent="0.15">
      <c r="A56" s="1"/>
      <c r="B56" s="57" t="s">
        <v>145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1"/>
      <c r="O56" s="1"/>
      <c r="P56" s="1"/>
      <c r="Q56" s="1"/>
    </row>
    <row r="57" spans="1:19" ht="11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9" x14ac:dyDescent="0.15">
      <c r="A58" s="1"/>
      <c r="B58" s="88" t="s">
        <v>32</v>
      </c>
      <c r="C58" s="88"/>
      <c r="D58" s="88"/>
      <c r="E58" s="88"/>
      <c r="F58" s="88"/>
      <c r="G58" s="88"/>
      <c r="I58" s="38" t="s">
        <v>7</v>
      </c>
      <c r="J58" s="38"/>
      <c r="K58" s="38" t="s">
        <v>8</v>
      </c>
      <c r="L58" s="38"/>
      <c r="M58" s="38" t="s">
        <v>9</v>
      </c>
      <c r="N58" s="38"/>
      <c r="O58" s="38" t="s">
        <v>10</v>
      </c>
      <c r="P58" s="38"/>
      <c r="Q58" s="13" t="s">
        <v>37</v>
      </c>
    </row>
    <row r="59" spans="1:19" ht="10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9" ht="10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9" x14ac:dyDescent="0.15">
      <c r="A61" s="1"/>
      <c r="B61" s="71" t="s">
        <v>33</v>
      </c>
      <c r="C61" s="72"/>
      <c r="D61" s="74"/>
      <c r="E61" s="74"/>
      <c r="F61" s="74"/>
      <c r="G61" s="74"/>
      <c r="H61" s="74"/>
      <c r="I61" s="11"/>
      <c r="J61" s="76" t="s">
        <v>2</v>
      </c>
      <c r="K61" s="143"/>
      <c r="L61" s="143"/>
      <c r="M61" s="143"/>
      <c r="N61" s="143"/>
      <c r="O61" s="143"/>
      <c r="P61" s="143"/>
      <c r="Q61" s="142" t="s">
        <v>3</v>
      </c>
    </row>
    <row r="62" spans="1:19" x14ac:dyDescent="0.15">
      <c r="A62" s="1"/>
      <c r="B62" s="73"/>
      <c r="C62" s="73"/>
      <c r="D62" s="75"/>
      <c r="E62" s="75"/>
      <c r="F62" s="75"/>
      <c r="G62" s="75"/>
      <c r="H62" s="75"/>
      <c r="I62" s="11"/>
      <c r="J62" s="77"/>
      <c r="K62" s="144"/>
      <c r="L62" s="144"/>
      <c r="M62" s="144"/>
      <c r="N62" s="144"/>
      <c r="O62" s="144"/>
      <c r="P62" s="144"/>
      <c r="Q62" s="142"/>
    </row>
    <row r="63" spans="1:19" x14ac:dyDescent="0.1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9" x14ac:dyDescent="0.15">
      <c r="A65" s="31" t="s">
        <v>105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</row>
    <row r="66" spans="1:19" x14ac:dyDescent="0.15">
      <c r="A66" s="19"/>
      <c r="B66" s="19" t="s">
        <v>38</v>
      </c>
      <c r="C66" s="21">
        <v>13000</v>
      </c>
      <c r="D66" s="1"/>
      <c r="E66" s="1"/>
      <c r="F66" s="1"/>
      <c r="G66" s="1"/>
      <c r="H66" s="1"/>
      <c r="I66" s="1"/>
      <c r="J66" s="1"/>
      <c r="K66" s="1"/>
      <c r="L66" s="1" t="s">
        <v>129</v>
      </c>
      <c r="M66" s="1"/>
      <c r="N66" s="1"/>
      <c r="O66" s="1"/>
      <c r="P66" s="1" t="s">
        <v>101</v>
      </c>
      <c r="Q66" s="19" t="s">
        <v>132</v>
      </c>
      <c r="R66" s="20"/>
      <c r="S66" s="52"/>
    </row>
    <row r="67" spans="1:19" x14ac:dyDescent="0.15">
      <c r="A67" s="19"/>
      <c r="B67" s="19" t="s">
        <v>39</v>
      </c>
      <c r="C67" s="21">
        <v>11000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 t="s">
        <v>100</v>
      </c>
      <c r="Q67" s="19" t="s">
        <v>133</v>
      </c>
      <c r="R67" s="20"/>
      <c r="S67" s="52"/>
    </row>
    <row r="68" spans="1:19" x14ac:dyDescent="0.15">
      <c r="A68" s="19"/>
      <c r="B68" s="19" t="s">
        <v>40</v>
      </c>
      <c r="C68" s="21">
        <v>9000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9" x14ac:dyDescent="0.15">
      <c r="A69" s="19"/>
      <c r="B69" s="19" t="s">
        <v>41</v>
      </c>
      <c r="C69" s="21">
        <v>10000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9" x14ac:dyDescent="0.15">
      <c r="A70" s="19"/>
      <c r="B70" s="19" t="s">
        <v>42</v>
      </c>
      <c r="C70" s="21">
        <v>11000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9" x14ac:dyDescent="0.15">
      <c r="A71" s="19"/>
      <c r="B71" s="19" t="s">
        <v>43</v>
      </c>
      <c r="C71" s="21">
        <v>10000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9" x14ac:dyDescent="0.15">
      <c r="A72" s="19"/>
      <c r="B72" s="19" t="s">
        <v>44</v>
      </c>
      <c r="C72" s="21">
        <v>8000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9" x14ac:dyDescent="0.15">
      <c r="A73" s="19"/>
      <c r="B73" s="19" t="s">
        <v>45</v>
      </c>
      <c r="C73" s="21">
        <v>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9" x14ac:dyDescent="0.15">
      <c r="A74" s="19"/>
      <c r="B74" s="19" t="s">
        <v>46</v>
      </c>
      <c r="C74" s="21">
        <v>10000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9" x14ac:dyDescent="0.15">
      <c r="A75" s="19"/>
      <c r="B75" s="19" t="s">
        <v>47</v>
      </c>
      <c r="C75" s="21">
        <v>10000</v>
      </c>
    </row>
    <row r="76" spans="1:19" x14ac:dyDescent="0.15">
      <c r="A76" s="19"/>
      <c r="B76" s="19" t="s">
        <v>48</v>
      </c>
      <c r="C76" s="21">
        <v>19000</v>
      </c>
    </row>
    <row r="77" spans="1:19" x14ac:dyDescent="0.15">
      <c r="A77" s="19"/>
      <c r="B77" s="19" t="s">
        <v>49</v>
      </c>
      <c r="C77" s="21">
        <v>17000</v>
      </c>
    </row>
    <row r="78" spans="1:19" x14ac:dyDescent="0.15">
      <c r="A78" s="19"/>
      <c r="B78" s="19" t="s">
        <v>50</v>
      </c>
      <c r="C78" s="21">
        <v>19000</v>
      </c>
    </row>
    <row r="79" spans="1:19" x14ac:dyDescent="0.15">
      <c r="A79" s="19"/>
      <c r="B79" s="19" t="s">
        <v>51</v>
      </c>
      <c r="C79" s="21">
        <v>16000</v>
      </c>
    </row>
    <row r="80" spans="1:19" x14ac:dyDescent="0.15">
      <c r="A80" s="19"/>
      <c r="B80" s="19" t="s">
        <v>52</v>
      </c>
      <c r="C80" s="21">
        <v>16000</v>
      </c>
    </row>
    <row r="81" spans="1:3" x14ac:dyDescent="0.15">
      <c r="A81" s="19"/>
      <c r="B81" s="19" t="s">
        <v>53</v>
      </c>
      <c r="C81" s="21">
        <v>11000</v>
      </c>
    </row>
    <row r="82" spans="1:3" x14ac:dyDescent="0.15">
      <c r="A82" s="19"/>
      <c r="B82" s="19" t="s">
        <v>54</v>
      </c>
      <c r="C82" s="21">
        <v>9000</v>
      </c>
    </row>
    <row r="83" spans="1:3" x14ac:dyDescent="0.15">
      <c r="A83" s="19"/>
      <c r="B83" s="19" t="s">
        <v>55</v>
      </c>
      <c r="C83" s="21">
        <v>10000</v>
      </c>
    </row>
    <row r="84" spans="1:3" x14ac:dyDescent="0.15">
      <c r="A84" s="19"/>
      <c r="B84" s="19" t="s">
        <v>56</v>
      </c>
      <c r="C84" s="21">
        <v>12000</v>
      </c>
    </row>
    <row r="85" spans="1:3" x14ac:dyDescent="0.15">
      <c r="A85" s="19"/>
      <c r="B85" s="19" t="s">
        <v>57</v>
      </c>
      <c r="C85" s="21">
        <v>11000</v>
      </c>
    </row>
    <row r="86" spans="1:3" x14ac:dyDescent="0.15">
      <c r="A86" s="19"/>
      <c r="B86" s="19" t="s">
        <v>58</v>
      </c>
      <c r="C86" s="21">
        <v>13000</v>
      </c>
    </row>
    <row r="87" spans="1:3" x14ac:dyDescent="0.15">
      <c r="A87" s="19"/>
      <c r="B87" s="19" t="s">
        <v>59</v>
      </c>
      <c r="C87" s="21">
        <v>9000</v>
      </c>
    </row>
    <row r="88" spans="1:3" x14ac:dyDescent="0.15">
      <c r="A88" s="19"/>
      <c r="B88" s="19" t="s">
        <v>60</v>
      </c>
      <c r="C88" s="21">
        <v>11000</v>
      </c>
    </row>
    <row r="89" spans="1:3" x14ac:dyDescent="0.15">
      <c r="A89" s="19"/>
      <c r="B89" s="19" t="s">
        <v>61</v>
      </c>
      <c r="C89" s="21">
        <v>9000</v>
      </c>
    </row>
    <row r="90" spans="1:3" x14ac:dyDescent="0.15">
      <c r="A90" s="19"/>
      <c r="B90" s="19" t="s">
        <v>62</v>
      </c>
      <c r="C90" s="21">
        <v>11000</v>
      </c>
    </row>
    <row r="91" spans="1:3" x14ac:dyDescent="0.15">
      <c r="A91" s="19"/>
      <c r="B91" s="19" t="s">
        <v>63</v>
      </c>
      <c r="C91" s="21">
        <v>19000</v>
      </c>
    </row>
    <row r="92" spans="1:3" x14ac:dyDescent="0.15">
      <c r="A92" s="19"/>
      <c r="B92" s="19" t="s">
        <v>64</v>
      </c>
      <c r="C92" s="21">
        <v>13000</v>
      </c>
    </row>
    <row r="93" spans="1:3" x14ac:dyDescent="0.15">
      <c r="A93" s="19"/>
      <c r="B93" s="19" t="s">
        <v>65</v>
      </c>
      <c r="C93" s="21">
        <v>12000</v>
      </c>
    </row>
    <row r="94" spans="1:3" x14ac:dyDescent="0.15">
      <c r="A94" s="19"/>
      <c r="B94" s="19" t="s">
        <v>66</v>
      </c>
      <c r="C94" s="21">
        <v>11000</v>
      </c>
    </row>
    <row r="95" spans="1:3" x14ac:dyDescent="0.15">
      <c r="A95" s="19"/>
      <c r="B95" s="19" t="s">
        <v>67</v>
      </c>
      <c r="C95" s="21">
        <v>11000</v>
      </c>
    </row>
    <row r="96" spans="1:3" x14ac:dyDescent="0.15">
      <c r="A96" s="19"/>
      <c r="B96" s="19" t="s">
        <v>68</v>
      </c>
      <c r="C96" s="21">
        <v>8000</v>
      </c>
    </row>
    <row r="97" spans="1:3" x14ac:dyDescent="0.15">
      <c r="A97" s="19"/>
      <c r="B97" s="19" t="s">
        <v>69</v>
      </c>
      <c r="C97" s="21">
        <v>9000</v>
      </c>
    </row>
    <row r="98" spans="1:3" x14ac:dyDescent="0.15">
      <c r="A98" s="19"/>
      <c r="B98" s="19" t="s">
        <v>70</v>
      </c>
      <c r="C98" s="21">
        <v>10000</v>
      </c>
    </row>
    <row r="99" spans="1:3" x14ac:dyDescent="0.15">
      <c r="A99" s="19"/>
      <c r="B99" s="19" t="s">
        <v>71</v>
      </c>
      <c r="C99" s="21">
        <v>13000</v>
      </c>
    </row>
    <row r="100" spans="1:3" x14ac:dyDescent="0.15">
      <c r="A100" s="19"/>
      <c r="B100" s="19" t="s">
        <v>72</v>
      </c>
      <c r="C100" s="21">
        <v>8000</v>
      </c>
    </row>
    <row r="101" spans="1:3" x14ac:dyDescent="0.15">
      <c r="A101" s="19"/>
      <c r="B101" s="19" t="s">
        <v>73</v>
      </c>
      <c r="C101" s="21">
        <v>10000</v>
      </c>
    </row>
    <row r="102" spans="1:3" x14ac:dyDescent="0.15">
      <c r="A102" s="19"/>
      <c r="B102" s="19" t="s">
        <v>74</v>
      </c>
      <c r="C102" s="21">
        <v>15000</v>
      </c>
    </row>
    <row r="103" spans="1:3" x14ac:dyDescent="0.15">
      <c r="A103" s="19"/>
      <c r="B103" s="19" t="s">
        <v>75</v>
      </c>
      <c r="C103" s="21">
        <v>10000</v>
      </c>
    </row>
    <row r="104" spans="1:3" x14ac:dyDescent="0.15">
      <c r="A104" s="19"/>
      <c r="B104" s="19" t="s">
        <v>76</v>
      </c>
      <c r="C104" s="21">
        <v>11000</v>
      </c>
    </row>
    <row r="105" spans="1:3" x14ac:dyDescent="0.15">
      <c r="A105" s="19"/>
      <c r="B105" s="19" t="s">
        <v>77</v>
      </c>
      <c r="C105" s="21">
        <v>18000</v>
      </c>
    </row>
    <row r="106" spans="1:3" x14ac:dyDescent="0.15">
      <c r="A106" s="19"/>
      <c r="B106" s="19" t="s">
        <v>78</v>
      </c>
      <c r="C106" s="21">
        <v>11000</v>
      </c>
    </row>
    <row r="107" spans="1:3" x14ac:dyDescent="0.15">
      <c r="A107" s="19"/>
      <c r="B107" s="19" t="s">
        <v>79</v>
      </c>
      <c r="C107" s="21">
        <v>11000</v>
      </c>
    </row>
    <row r="108" spans="1:3" x14ac:dyDescent="0.15">
      <c r="A108" s="19"/>
      <c r="B108" s="19" t="s">
        <v>80</v>
      </c>
      <c r="C108" s="21">
        <v>14000</v>
      </c>
    </row>
    <row r="109" spans="1:3" x14ac:dyDescent="0.15">
      <c r="A109" s="19"/>
      <c r="B109" s="19" t="s">
        <v>81</v>
      </c>
      <c r="C109" s="21">
        <v>11000</v>
      </c>
    </row>
    <row r="110" spans="1:3" x14ac:dyDescent="0.15">
      <c r="A110" s="19"/>
      <c r="B110" s="19" t="s">
        <v>82</v>
      </c>
      <c r="C110" s="21">
        <v>12000</v>
      </c>
    </row>
    <row r="111" spans="1:3" x14ac:dyDescent="0.15">
      <c r="A111" s="19"/>
      <c r="B111" s="19" t="s">
        <v>83</v>
      </c>
      <c r="C111" s="21">
        <v>12000</v>
      </c>
    </row>
    <row r="112" spans="1:3" x14ac:dyDescent="0.15">
      <c r="A112" s="19"/>
      <c r="B112" s="19" t="s">
        <v>84</v>
      </c>
      <c r="C112" s="21">
        <v>11000</v>
      </c>
    </row>
  </sheetData>
  <mergeCells count="141">
    <mergeCell ref="T17:W17"/>
    <mergeCell ref="P10:P11"/>
    <mergeCell ref="Q10:R11"/>
    <mergeCell ref="B12:C14"/>
    <mergeCell ref="D12:R14"/>
    <mergeCell ref="B20:B21"/>
    <mergeCell ref="C20:K21"/>
    <mergeCell ref="L20:O21"/>
    <mergeCell ref="P20:P21"/>
    <mergeCell ref="B1:R1"/>
    <mergeCell ref="B2:R3"/>
    <mergeCell ref="B6:C7"/>
    <mergeCell ref="N6:O6"/>
    <mergeCell ref="N7:O7"/>
    <mergeCell ref="P8:P9"/>
    <mergeCell ref="Q8:R9"/>
    <mergeCell ref="Q17:R17"/>
    <mergeCell ref="B22:B23"/>
    <mergeCell ref="C22:K23"/>
    <mergeCell ref="L22:O23"/>
    <mergeCell ref="P22:P23"/>
    <mergeCell ref="B16:C16"/>
    <mergeCell ref="C17:K17"/>
    <mergeCell ref="L17:P17"/>
    <mergeCell ref="B29:C29"/>
    <mergeCell ref="J29:P29"/>
    <mergeCell ref="B18:B19"/>
    <mergeCell ref="C18:K19"/>
    <mergeCell ref="L18:O19"/>
    <mergeCell ref="P18:P19"/>
    <mergeCell ref="C30:E30"/>
    <mergeCell ref="F30:L30"/>
    <mergeCell ref="N30:P30"/>
    <mergeCell ref="Q30:R30"/>
    <mergeCell ref="B24:B25"/>
    <mergeCell ref="C24:K25"/>
    <mergeCell ref="L24:O25"/>
    <mergeCell ref="P24:P25"/>
    <mergeCell ref="B26:B27"/>
    <mergeCell ref="C26:K27"/>
    <mergeCell ref="L26:O27"/>
    <mergeCell ref="P26:P27"/>
    <mergeCell ref="N31:P32"/>
    <mergeCell ref="Q31:R32"/>
    <mergeCell ref="B33:B34"/>
    <mergeCell ref="C33:E34"/>
    <mergeCell ref="F33:H34"/>
    <mergeCell ref="I33:I34"/>
    <mergeCell ref="J33:L34"/>
    <mergeCell ref="M33:M34"/>
    <mergeCell ref="N33:P34"/>
    <mergeCell ref="Q33:R34"/>
    <mergeCell ref="B31:B32"/>
    <mergeCell ref="C31:E32"/>
    <mergeCell ref="F31:H32"/>
    <mergeCell ref="I31:I32"/>
    <mergeCell ref="J31:L32"/>
    <mergeCell ref="M31:M32"/>
    <mergeCell ref="N35:P36"/>
    <mergeCell ref="Q35:R36"/>
    <mergeCell ref="B37:B38"/>
    <mergeCell ref="C37:E38"/>
    <mergeCell ref="F37:H38"/>
    <mergeCell ref="I37:I38"/>
    <mergeCell ref="J37:L38"/>
    <mergeCell ref="M37:M38"/>
    <mergeCell ref="N37:P38"/>
    <mergeCell ref="Q37:R38"/>
    <mergeCell ref="B35:B36"/>
    <mergeCell ref="C35:E36"/>
    <mergeCell ref="F35:H36"/>
    <mergeCell ref="I35:I36"/>
    <mergeCell ref="J35:L36"/>
    <mergeCell ref="M35:M36"/>
    <mergeCell ref="N39:P40"/>
    <mergeCell ref="Q39:R40"/>
    <mergeCell ref="B41:B42"/>
    <mergeCell ref="C41:E42"/>
    <mergeCell ref="F41:H42"/>
    <mergeCell ref="I41:I42"/>
    <mergeCell ref="J41:L42"/>
    <mergeCell ref="M41:M42"/>
    <mergeCell ref="N41:P42"/>
    <mergeCell ref="Q41:R42"/>
    <mergeCell ref="B39:B40"/>
    <mergeCell ref="C39:E40"/>
    <mergeCell ref="F39:H40"/>
    <mergeCell ref="I39:I40"/>
    <mergeCell ref="J39:L40"/>
    <mergeCell ref="M39:M40"/>
    <mergeCell ref="N43:P44"/>
    <mergeCell ref="Q43:R44"/>
    <mergeCell ref="B45:B46"/>
    <mergeCell ref="C45:M46"/>
    <mergeCell ref="N45:P46"/>
    <mergeCell ref="Q45:R46"/>
    <mergeCell ref="B43:B44"/>
    <mergeCell ref="C43:E44"/>
    <mergeCell ref="F43:H44"/>
    <mergeCell ref="I43:I44"/>
    <mergeCell ref="J43:L44"/>
    <mergeCell ref="M43:M44"/>
    <mergeCell ref="G52:I53"/>
    <mergeCell ref="J52:L53"/>
    <mergeCell ref="B53:C53"/>
    <mergeCell ref="B48:C48"/>
    <mergeCell ref="D48:M48"/>
    <mergeCell ref="P48:R48"/>
    <mergeCell ref="B49:C49"/>
    <mergeCell ref="D49:F49"/>
    <mergeCell ref="G49:I49"/>
    <mergeCell ref="J49:L49"/>
    <mergeCell ref="P49:R50"/>
    <mergeCell ref="B50:C50"/>
    <mergeCell ref="D50:F51"/>
    <mergeCell ref="M50:N51"/>
    <mergeCell ref="M52:N53"/>
    <mergeCell ref="J54:R54"/>
    <mergeCell ref="Q61:Q62"/>
    <mergeCell ref="B8:C8"/>
    <mergeCell ref="B10:C10"/>
    <mergeCell ref="D8:O8"/>
    <mergeCell ref="D9:O9"/>
    <mergeCell ref="B9:C9"/>
    <mergeCell ref="B11:C11"/>
    <mergeCell ref="D10:O10"/>
    <mergeCell ref="D11:O11"/>
    <mergeCell ref="M49:N49"/>
    <mergeCell ref="B54:C54"/>
    <mergeCell ref="B58:G58"/>
    <mergeCell ref="B61:C62"/>
    <mergeCell ref="D61:H62"/>
    <mergeCell ref="J61:J62"/>
    <mergeCell ref="K61:P62"/>
    <mergeCell ref="G50:I51"/>
    <mergeCell ref="J50:L51"/>
    <mergeCell ref="B51:C51"/>
    <mergeCell ref="P51:P53"/>
    <mergeCell ref="Q51:R53"/>
    <mergeCell ref="B52:C52"/>
    <mergeCell ref="D52:F53"/>
  </mergeCells>
  <phoneticPr fontId="1"/>
  <dataValidations count="4">
    <dataValidation type="list" allowBlank="1" showInputMessage="1" showErrorMessage="1" sqref="M31:M44">
      <formula1>$L$66</formula1>
    </dataValidation>
    <dataValidation type="list" allowBlank="1" showInputMessage="1" showErrorMessage="1" sqref="P18:P27">
      <formula1>$P$66:$P$67</formula1>
    </dataValidation>
    <dataValidation type="list" allowBlank="1" showInputMessage="1" showErrorMessage="1" sqref="Q8:S11">
      <formula1>$B$66:$B$112</formula1>
    </dataValidation>
    <dataValidation type="list" allowBlank="1" showInputMessage="1" showErrorMessage="1" sqref="Q19:S19 Q27:S27 Q25:S25 Q23:S23 Q21:S21">
      <formula1>$Q$66:$Q$67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colBreaks count="1" manualBreakCount="1">
    <brk id="19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342900</xdr:colOff>
                    <xdr:row>52</xdr:row>
                    <xdr:rowOff>161925</xdr:rowOff>
                  </from>
                  <to>
                    <xdr:col>6</xdr:col>
                    <xdr:colOff>228600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53</xdr:row>
                    <xdr:rowOff>161925</xdr:rowOff>
                  </from>
                  <to>
                    <xdr:col>17</xdr:col>
                    <xdr:colOff>323850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53</xdr:row>
                    <xdr:rowOff>28575</xdr:rowOff>
                  </from>
                  <to>
                    <xdr:col>8</xdr:col>
                    <xdr:colOff>266700</xdr:colOff>
                    <xdr:row>53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tomohisa</cp:lastModifiedBy>
  <cp:lastPrinted>2025-05-19T06:32:58Z</cp:lastPrinted>
  <dcterms:created xsi:type="dcterms:W3CDTF">2019-04-04T07:57:07Z</dcterms:created>
  <dcterms:modified xsi:type="dcterms:W3CDTF">2025-05-30T09:47:52Z</dcterms:modified>
</cp:coreProperties>
</file>