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北里ねお\高文連書道専門部\2026\04 県揮毫大会\"/>
    </mc:Choice>
  </mc:AlternateContent>
  <xr:revisionPtr revIDLastSave="0" documentId="13_ncr:1_{9284F6CB-2845-48AD-972A-62B56386CF2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入力" sheetId="7" r:id="rId1"/>
    <sheet name="入力21人目～" sheetId="9" r:id="rId2"/>
    <sheet name="見てください！" sheetId="8" r:id="rId3"/>
    <sheet name="Sheet2" sheetId="2" r:id="rId4"/>
    <sheet name="Sheet3" sheetId="3" r:id="rId5"/>
  </sheets>
  <definedNames>
    <definedName name="_xlnm.Print_Area" localSheetId="2">'見てください！'!$A$1:$V$40</definedName>
    <definedName name="_xlnm.Print_Area" localSheetId="0">入力!$A$1:$P$33</definedName>
    <definedName name="_xlnm.Print_Area" localSheetId="1">'入力21人目～'!$A$1:$P$25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9" l="1"/>
  <c r="H1" i="9"/>
  <c r="H39" i="8"/>
  <c r="G39" i="8"/>
  <c r="P35" i="8"/>
  <c r="O35" i="8"/>
  <c r="F34" i="8"/>
  <c r="L32" i="8"/>
  <c r="E32" i="8"/>
  <c r="L30" i="8"/>
  <c r="L27" i="8"/>
  <c r="L26" i="8"/>
  <c r="L25" i="8"/>
  <c r="K25" i="9"/>
  <c r="D25" i="9"/>
  <c r="K24" i="9"/>
  <c r="D24" i="9"/>
  <c r="K23" i="9"/>
  <c r="D23" i="9"/>
  <c r="K22" i="9"/>
  <c r="D22" i="9"/>
  <c r="K21" i="9"/>
  <c r="D21" i="9"/>
  <c r="K20" i="9"/>
  <c r="D20" i="9"/>
  <c r="K19" i="9"/>
  <c r="D19" i="9"/>
  <c r="K18" i="9"/>
  <c r="D18" i="9"/>
  <c r="K17" i="9"/>
  <c r="D17" i="9"/>
  <c r="K16" i="9"/>
  <c r="D16" i="9"/>
  <c r="K15" i="9"/>
  <c r="D15" i="9"/>
  <c r="K14" i="9"/>
  <c r="D14" i="9"/>
  <c r="K13" i="9"/>
  <c r="D13" i="9"/>
  <c r="K12" i="9"/>
  <c r="D12" i="9"/>
  <c r="K11" i="9"/>
  <c r="D11" i="9"/>
  <c r="K10" i="9"/>
  <c r="D10" i="9"/>
  <c r="K9" i="9"/>
  <c r="D9" i="9"/>
  <c r="K8" i="9"/>
  <c r="D8" i="9"/>
  <c r="K7" i="9"/>
  <c r="D7" i="9"/>
  <c r="K6" i="9"/>
  <c r="D6" i="9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N30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37" i="8" l="1"/>
  <c r="G32" i="7" l="1"/>
  <c r="F32" i="7"/>
  <c r="K31" i="7"/>
  <c r="P28" i="7" l="1"/>
  <c r="O28" i="7"/>
  <c r="N28" i="7"/>
  <c r="M28" i="7"/>
  <c r="L28" i="7"/>
  <c r="K28" i="7"/>
  <c r="E27" i="7" l="1"/>
  <c r="M29" i="7" l="1"/>
  <c r="O29" i="7"/>
  <c r="K29" i="7"/>
  <c r="K30" i="7" l="1"/>
  <c r="P30" i="7" s="1"/>
</calcChain>
</file>

<file path=xl/sharedStrings.xml><?xml version="1.0" encoding="utf-8"?>
<sst xmlns="http://schemas.openxmlformats.org/spreadsheetml/2006/main" count="206" uniqueCount="108">
  <si>
    <t>学校名</t>
    <rPh sb="0" eb="3">
      <t>ガッコウメイ</t>
    </rPh>
    <phoneticPr fontId="1"/>
  </si>
  <si>
    <t>番号</t>
    <rPh sb="0" eb="2">
      <t>バンゴウ</t>
    </rPh>
    <phoneticPr fontId="1"/>
  </si>
  <si>
    <t>※引率者は審査終了まで大会運営にご協力ください。</t>
  </si>
  <si>
    <t>入力例</t>
    <rPh sb="0" eb="3">
      <t>ニュウリョクレイ</t>
    </rPh>
    <phoneticPr fontId="2"/>
  </si>
  <si>
    <t>亜亜　亜亜亜</t>
    <rPh sb="0" eb="1">
      <t>ア</t>
    </rPh>
    <rPh sb="1" eb="2">
      <t>ア</t>
    </rPh>
    <rPh sb="3" eb="5">
      <t>アア</t>
    </rPh>
    <rPh sb="5" eb="6">
      <t>ア</t>
    </rPh>
    <phoneticPr fontId="2"/>
  </si>
  <si>
    <t>意意　位位</t>
    <rPh sb="0" eb="1">
      <t>イ</t>
    </rPh>
    <rPh sb="1" eb="2">
      <t>イ</t>
    </rPh>
    <rPh sb="3" eb="4">
      <t>イ</t>
    </rPh>
    <rPh sb="4" eb="5">
      <t>イ</t>
    </rPh>
    <phoneticPr fontId="2"/>
  </si>
  <si>
    <t>宇宇宇　宇宇</t>
    <rPh sb="0" eb="1">
      <t>ウ</t>
    </rPh>
    <rPh sb="1" eb="2">
      <t>ウ</t>
    </rPh>
    <rPh sb="2" eb="3">
      <t>ウ</t>
    </rPh>
    <rPh sb="4" eb="6">
      <t>ウウ</t>
    </rPh>
    <phoneticPr fontId="2"/>
  </si>
  <si>
    <t>部門計</t>
    <rPh sb="0" eb="3">
      <t>ブモンケイ</t>
    </rPh>
    <phoneticPr fontId="3"/>
  </si>
  <si>
    <t>1年臨書</t>
    <rPh sb="1" eb="2">
      <t>ネン</t>
    </rPh>
    <rPh sb="2" eb="4">
      <t>リンショ</t>
    </rPh>
    <phoneticPr fontId="3"/>
  </si>
  <si>
    <t>1年創作</t>
    <rPh sb="1" eb="2">
      <t>ネン</t>
    </rPh>
    <rPh sb="2" eb="4">
      <t>ソウサク</t>
    </rPh>
    <phoneticPr fontId="3"/>
  </si>
  <si>
    <t>2年臨書</t>
    <rPh sb="1" eb="2">
      <t>ネン</t>
    </rPh>
    <rPh sb="2" eb="4">
      <t>リンショ</t>
    </rPh>
    <phoneticPr fontId="3"/>
  </si>
  <si>
    <t>2年創作</t>
    <rPh sb="1" eb="2">
      <t>ネン</t>
    </rPh>
    <rPh sb="2" eb="4">
      <t>ソウサク</t>
    </rPh>
    <phoneticPr fontId="3"/>
  </si>
  <si>
    <t>3年臨書</t>
    <rPh sb="1" eb="2">
      <t>ネン</t>
    </rPh>
    <rPh sb="2" eb="4">
      <t>リンショ</t>
    </rPh>
    <phoneticPr fontId="3"/>
  </si>
  <si>
    <t>3年創作</t>
    <rPh sb="1" eb="2">
      <t>ネン</t>
    </rPh>
    <rPh sb="2" eb="4">
      <t>ソウサク</t>
    </rPh>
    <phoneticPr fontId="3"/>
  </si>
  <si>
    <t>1臨</t>
    <rPh sb="1" eb="2">
      <t>リン</t>
    </rPh>
    <phoneticPr fontId="3"/>
  </si>
  <si>
    <t>1創</t>
    <rPh sb="1" eb="2">
      <t>ソウ</t>
    </rPh>
    <phoneticPr fontId="3"/>
  </si>
  <si>
    <t>2臨</t>
    <rPh sb="1" eb="2">
      <t>リン</t>
    </rPh>
    <phoneticPr fontId="3"/>
  </si>
  <si>
    <t>2創</t>
    <rPh sb="1" eb="2">
      <t>ソウ</t>
    </rPh>
    <phoneticPr fontId="3"/>
  </si>
  <si>
    <t>3臨</t>
    <rPh sb="1" eb="2">
      <t>リン</t>
    </rPh>
    <phoneticPr fontId="3"/>
  </si>
  <si>
    <t>3創</t>
    <rPh sb="1" eb="2">
      <t>ソウ</t>
    </rPh>
    <phoneticPr fontId="3"/>
  </si>
  <si>
    <t>学年計</t>
    <rPh sb="0" eb="2">
      <t>ガクネン</t>
    </rPh>
    <rPh sb="2" eb="3">
      <t>ケイ</t>
    </rPh>
    <phoneticPr fontId="3"/>
  </si>
  <si>
    <t>うち</t>
    <phoneticPr fontId="3"/>
  </si>
  <si>
    <t>公欠</t>
    <rPh sb="0" eb="2">
      <t>コウケツ</t>
    </rPh>
    <phoneticPr fontId="3"/>
  </si>
  <si>
    <t>当日</t>
    <rPh sb="0" eb="2">
      <t>トウジツ</t>
    </rPh>
    <phoneticPr fontId="3"/>
  </si>
  <si>
    <t>大会当日の引率者数</t>
    <rPh sb="0" eb="2">
      <t>タイカイ</t>
    </rPh>
    <rPh sb="2" eb="4">
      <t>トウジツ</t>
    </rPh>
    <rPh sb="5" eb="8">
      <t>インソツシャ</t>
    </rPh>
    <rPh sb="8" eb="9">
      <t>スウ</t>
    </rPh>
    <phoneticPr fontId="3"/>
  </si>
  <si>
    <t>絵絵　絵絵</t>
    <rPh sb="0" eb="1">
      <t>エ</t>
    </rPh>
    <rPh sb="1" eb="2">
      <t>エ</t>
    </rPh>
    <rPh sb="3" eb="5">
      <t>エエ</t>
    </rPh>
    <phoneticPr fontId="2"/>
  </si>
  <si>
    <t>緒緒　緒緒緒</t>
  </si>
  <si>
    <t>可可可可　可可</t>
  </si>
  <si>
    <t>当日弁当</t>
    <rPh sb="0" eb="2">
      <t>トウジツ</t>
    </rPh>
    <rPh sb="2" eb="4">
      <t>ベントウ</t>
    </rPh>
    <phoneticPr fontId="3"/>
  </si>
  <si>
    <t>前日準備</t>
    <rPh sb="0" eb="2">
      <t>ゼンジツ</t>
    </rPh>
    <rPh sb="2" eb="4">
      <t>ジュンビ</t>
    </rPh>
    <phoneticPr fontId="3"/>
  </si>
  <si>
    <t>審査員</t>
    <rPh sb="0" eb="3">
      <t>シンサイン</t>
    </rPh>
    <phoneticPr fontId="3"/>
  </si>
  <si>
    <t>よみがな(姓)</t>
    <rPh sb="5" eb="6">
      <t>セイ</t>
    </rPh>
    <phoneticPr fontId="3"/>
  </si>
  <si>
    <t>よみがな(名)</t>
    <rPh sb="5" eb="6">
      <t>ナ</t>
    </rPh>
    <phoneticPr fontId="3"/>
  </si>
  <si>
    <t>審査員</t>
    <rPh sb="0" eb="3">
      <t>シンサイン</t>
    </rPh>
    <phoneticPr fontId="3"/>
  </si>
  <si>
    <t>当日緊急連絡先
(引率責任者)</t>
    <rPh sb="0" eb="2">
      <t>トウジツ</t>
    </rPh>
    <rPh sb="2" eb="4">
      <t>キンキュウ</t>
    </rPh>
    <rPh sb="4" eb="7">
      <t>レンラクサキ</t>
    </rPh>
    <rPh sb="9" eb="11">
      <t>インソツ</t>
    </rPh>
    <rPh sb="11" eb="14">
      <t>セキニンシャ</t>
    </rPh>
    <phoneticPr fontId="3"/>
  </si>
  <si>
    <t>－　　　　　－</t>
    <phoneticPr fontId="3"/>
  </si>
  <si>
    <t>地区揮毫大会参加登録名簿</t>
  </si>
  <si>
    <t>枚中の</t>
    <rPh sb="0" eb="1">
      <t>マイ</t>
    </rPh>
    <rPh sb="1" eb="2">
      <t>チュウ</t>
    </rPh>
    <phoneticPr fontId="3"/>
  </si>
  <si>
    <t>学年
部門</t>
    <rPh sb="0" eb="2">
      <t>ガクネン</t>
    </rPh>
    <rPh sb="3" eb="5">
      <t>ブモン</t>
    </rPh>
    <phoneticPr fontId="3"/>
  </si>
  <si>
    <t>審査
補助</t>
    <rPh sb="0" eb="2">
      <t>シンサ</t>
    </rPh>
    <rPh sb="3" eb="5">
      <t>ホジョ</t>
    </rPh>
    <phoneticPr fontId="3"/>
  </si>
  <si>
    <t>※作品
番号</t>
    <rPh sb="1" eb="3">
      <t>サクヒン</t>
    </rPh>
    <rPh sb="4" eb="6">
      <t>バンゴウ</t>
    </rPh>
    <phoneticPr fontId="3"/>
  </si>
  <si>
    <t>ああ</t>
  </si>
  <si>
    <t>いい</t>
  </si>
  <si>
    <t>ううう</t>
  </si>
  <si>
    <t>ええ</t>
  </si>
  <si>
    <t>おお</t>
  </si>
  <si>
    <t>かかかか</t>
  </si>
  <si>
    <t>あああ</t>
  </si>
  <si>
    <t>うう</t>
  </si>
  <si>
    <t>おおお</t>
  </si>
  <si>
    <t>かか</t>
  </si>
  <si>
    <t>○</t>
  </si>
  <si>
    <t>…</t>
    <phoneticPr fontId="3"/>
  </si>
  <si>
    <t>0XX－XXXX－XXXX</t>
    <phoneticPr fontId="3"/>
  </si>
  <si>
    <t>○</t>
    <phoneticPr fontId="3"/>
  </si>
  <si>
    <t>×</t>
    <phoneticPr fontId="3"/>
  </si>
  <si>
    <t>史増　補助</t>
    <rPh sb="0" eb="1">
      <t>シ</t>
    </rPh>
    <rPh sb="1" eb="2">
      <t>マ</t>
    </rPh>
    <rPh sb="3" eb="5">
      <t>ホジョ</t>
    </rPh>
    <phoneticPr fontId="3"/>
  </si>
  <si>
    <t>渡士賀　晋沙</t>
    <rPh sb="0" eb="2">
      <t>ワタシ</t>
    </rPh>
    <rPh sb="2" eb="3">
      <t>ガ</t>
    </rPh>
    <rPh sb="4" eb="5">
      <t>シン</t>
    </rPh>
    <rPh sb="5" eb="6">
      <t>サ</t>
    </rPh>
    <phoneticPr fontId="3"/>
  </si>
  <si>
    <t>①</t>
    <phoneticPr fontId="2"/>
  </si>
  <si>
    <t>1年臨書→3年創作の順に、間を空けずに入力すること。</t>
    <rPh sb="1" eb="2">
      <t>ネン</t>
    </rPh>
    <rPh sb="2" eb="4">
      <t>リンショ</t>
    </rPh>
    <rPh sb="6" eb="7">
      <t>ネン</t>
    </rPh>
    <rPh sb="7" eb="9">
      <t>ソウサク</t>
    </rPh>
    <rPh sb="10" eb="11">
      <t>ジュン</t>
    </rPh>
    <rPh sb="13" eb="14">
      <t>アイダ</t>
    </rPh>
    <rPh sb="15" eb="16">
      <t>ア</t>
    </rPh>
    <rPh sb="19" eb="21">
      <t>ニュウリョク</t>
    </rPh>
    <phoneticPr fontId="2"/>
  </si>
  <si>
    <t>「承諾書」欄には、「個人情報の使用に関する承諾書」の提出状況について「○」「×」を入力すること。
　※原則として未提出の場合は参加不可。</t>
    <rPh sb="1" eb="4">
      <t>ショウダクショ</t>
    </rPh>
    <rPh sb="5" eb="6">
      <t>ラン</t>
    </rPh>
    <rPh sb="10" eb="12">
      <t>コジン</t>
    </rPh>
    <rPh sb="12" eb="14">
      <t>ジョウホウ</t>
    </rPh>
    <rPh sb="15" eb="17">
      <t>シヨウ</t>
    </rPh>
    <rPh sb="18" eb="19">
      <t>カン</t>
    </rPh>
    <rPh sb="21" eb="24">
      <t>ショウダクショ</t>
    </rPh>
    <rPh sb="26" eb="28">
      <t>テイシュツ</t>
    </rPh>
    <rPh sb="28" eb="30">
      <t>ジョウキョウ</t>
    </rPh>
    <rPh sb="41" eb="43">
      <t>ニュウリョク</t>
    </rPh>
    <rPh sb="51" eb="53">
      <t>ゲンソク</t>
    </rPh>
    <rPh sb="56" eb="59">
      <t>ミテイシュツ</t>
    </rPh>
    <rPh sb="60" eb="62">
      <t>バアイ</t>
    </rPh>
    <rPh sb="63" eb="65">
      <t>サンカ</t>
    </rPh>
    <rPh sb="65" eb="67">
      <t>フカ</t>
    </rPh>
    <phoneticPr fontId="2"/>
  </si>
  <si>
    <t>「机使用」欄には、その生徒が机を使用する場合、「○」を入力すること。（未使用の場合は空欄のまま）</t>
    <rPh sb="1" eb="2">
      <t>ツクエ</t>
    </rPh>
    <rPh sb="2" eb="4">
      <t>シヨウ</t>
    </rPh>
    <rPh sb="5" eb="6">
      <t>ラン</t>
    </rPh>
    <rPh sb="11" eb="13">
      <t>セイト</t>
    </rPh>
    <rPh sb="16" eb="18">
      <t>シヨウ</t>
    </rPh>
    <rPh sb="20" eb="22">
      <t>バアイ</t>
    </rPh>
    <rPh sb="27" eb="29">
      <t>ニュウリョク</t>
    </rPh>
    <rPh sb="35" eb="38">
      <t>ミシヨウ</t>
    </rPh>
    <rPh sb="39" eb="41">
      <t>バアイ</t>
    </rPh>
    <rPh sb="42" eb="44">
      <t>クウラン</t>
    </rPh>
    <phoneticPr fontId="2"/>
  </si>
  <si>
    <t>②</t>
    <phoneticPr fontId="2"/>
  </si>
  <si>
    <t>③</t>
    <phoneticPr fontId="2"/>
  </si>
  <si>
    <t>④</t>
    <phoneticPr fontId="2"/>
  </si>
  <si>
    <t>⑥</t>
    <phoneticPr fontId="2"/>
  </si>
  <si>
    <t>⑨</t>
    <phoneticPr fontId="2"/>
  </si>
  <si>
    <t>⑪</t>
    <phoneticPr fontId="2"/>
  </si>
  <si>
    <t>21人目以降は「入力21人目～」シートに入力すること。
大会当日は「入力」「入力21人目～」シートの両方を印刷して受付に提出すること。</t>
    <phoneticPr fontId="3"/>
  </si>
  <si>
    <t>「当日弁当」「前日準備」については、それぞれ「○」「×」を入力すること。　※弁当代は当日徴収します。</t>
    <rPh sb="38" eb="41">
      <t>ベントウダイ</t>
    </rPh>
    <rPh sb="42" eb="44">
      <t>トウジツ</t>
    </rPh>
    <rPh sb="44" eb="46">
      <t>チョウシュウ</t>
    </rPh>
    <phoneticPr fontId="3"/>
  </si>
  <si>
    <t>参加申込の締切・提出先は各支部の専門委員からの指示に従ってください。</t>
    <rPh sb="0" eb="2">
      <t>サンカ</t>
    </rPh>
    <rPh sb="2" eb="4">
      <t>モウシコミ</t>
    </rPh>
    <rPh sb="5" eb="7">
      <t>シメキリ</t>
    </rPh>
    <rPh sb="8" eb="11">
      <t>テイシュツサキ</t>
    </rPh>
    <rPh sb="12" eb="15">
      <t>カクシブ</t>
    </rPh>
    <rPh sb="16" eb="18">
      <t>センモン</t>
    </rPh>
    <rPh sb="18" eb="20">
      <t>イイン</t>
    </rPh>
    <rPh sb="23" eb="25">
      <t>シジ</t>
    </rPh>
    <rPh sb="26" eb="27">
      <t>シタガ</t>
    </rPh>
    <phoneticPr fontId="3"/>
  </si>
  <si>
    <t>⑩</t>
    <phoneticPr fontId="2"/>
  </si>
  <si>
    <r>
      <t xml:space="preserve">氏　名
</t>
    </r>
    <r>
      <rPr>
        <sz val="8"/>
        <color theme="1"/>
        <rFont val="ＭＳ Ｐ明朝"/>
        <family val="1"/>
        <charset val="128"/>
      </rPr>
      <t>※姓と名の間は１字空ける</t>
    </r>
    <rPh sb="0" eb="1">
      <t>シ</t>
    </rPh>
    <rPh sb="2" eb="3">
      <t>ナ</t>
    </rPh>
    <rPh sb="5" eb="6">
      <t>セイ</t>
    </rPh>
    <rPh sb="7" eb="8">
      <t>メイ</t>
    </rPh>
    <rPh sb="9" eb="10">
      <t>アイダ</t>
    </rPh>
    <rPh sb="12" eb="13">
      <t>ジ</t>
    </rPh>
    <rPh sb="13" eb="14">
      <t>ア</t>
    </rPh>
    <phoneticPr fontId="1"/>
  </si>
  <si>
    <t>公欠事由コード</t>
    <rPh sb="0" eb="2">
      <t>コウケツ</t>
    </rPh>
    <rPh sb="2" eb="4">
      <t>ジユウ</t>
    </rPh>
    <phoneticPr fontId="3"/>
  </si>
  <si>
    <t>その他</t>
    <rPh sb="2" eb="3">
      <t>タ</t>
    </rPh>
    <phoneticPr fontId="3"/>
  </si>
  <si>
    <t>承
諾
書</t>
    <rPh sb="0" eb="1">
      <t>ウケタマワ</t>
    </rPh>
    <rPh sb="2" eb="3">
      <t>ダク</t>
    </rPh>
    <rPh sb="4" eb="5">
      <t>ショ</t>
    </rPh>
    <phoneticPr fontId="1"/>
  </si>
  <si>
    <t>机
使
用</t>
    <rPh sb="0" eb="1">
      <t>ツクエ</t>
    </rPh>
    <rPh sb="2" eb="3">
      <t>シ</t>
    </rPh>
    <rPh sb="4" eb="5">
      <t>ヨウ</t>
    </rPh>
    <phoneticPr fontId="3"/>
  </si>
  <si>
    <t>就職試験または入学試験の受験</t>
    <rPh sb="0" eb="2">
      <t>シュウショク</t>
    </rPh>
    <rPh sb="2" eb="4">
      <t>シケン</t>
    </rPh>
    <rPh sb="7" eb="9">
      <t>ニュウガク</t>
    </rPh>
    <rPh sb="9" eb="11">
      <t>シケン</t>
    </rPh>
    <rPh sb="12" eb="14">
      <t>ジュケン</t>
    </rPh>
    <phoneticPr fontId="3"/>
  </si>
  <si>
    <t>公欠
事由
コード</t>
    <rPh sb="0" eb="2">
      <t>コウケツ</t>
    </rPh>
    <rPh sb="3" eb="5">
      <t>ジユウ</t>
    </rPh>
    <phoneticPr fontId="1"/>
  </si>
  <si>
    <t>公欠事由</t>
    <rPh sb="0" eb="2">
      <t>コウケツ</t>
    </rPh>
    <phoneticPr fontId="3"/>
  </si>
  <si>
    <t>参加総数</t>
    <rPh sb="0" eb="2">
      <t>サンカ</t>
    </rPh>
    <rPh sb="2" eb="4">
      <t>ソウスウ</t>
    </rPh>
    <phoneticPr fontId="3"/>
  </si>
  <si>
    <t>机使用数</t>
    <rPh sb="0" eb="1">
      <t>ツクエ</t>
    </rPh>
    <rPh sb="1" eb="4">
      <t>シヨウスウ</t>
    </rPh>
    <phoneticPr fontId="3"/>
  </si>
  <si>
    <t>学年部門コード</t>
    <rPh sb="0" eb="2">
      <t>ガクネン</t>
    </rPh>
    <rPh sb="2" eb="4">
      <t>ブモン</t>
    </rPh>
    <phoneticPr fontId="3"/>
  </si>
  <si>
    <t>学年
部門コード</t>
    <rPh sb="0" eb="2">
      <t>ガクネン</t>
    </rPh>
    <rPh sb="3" eb="5">
      <t>ブモン</t>
    </rPh>
    <phoneticPr fontId="1"/>
  </si>
  <si>
    <r>
      <t xml:space="preserve">「学校行事」の場合は行事名を、
「その他」の場合は事由を記入
</t>
    </r>
    <r>
      <rPr>
        <sz val="6"/>
        <color theme="1"/>
        <rFont val="ＭＳ Ｐ明朝"/>
        <family val="1"/>
        <charset val="128"/>
      </rPr>
      <t>（当該の生徒のみセルの色が変わります）</t>
    </r>
    <rPh sb="1" eb="3">
      <t>ガッコウ</t>
    </rPh>
    <rPh sb="3" eb="5">
      <t>ギョウジ</t>
    </rPh>
    <rPh sb="7" eb="9">
      <t>バアイ</t>
    </rPh>
    <rPh sb="10" eb="12">
      <t>ギョウジ</t>
    </rPh>
    <rPh sb="12" eb="13">
      <t>メイ</t>
    </rPh>
    <rPh sb="19" eb="20">
      <t>タ</t>
    </rPh>
    <rPh sb="22" eb="24">
      <t>バアイ</t>
    </rPh>
    <rPh sb="25" eb="27">
      <t>ジユウ</t>
    </rPh>
    <rPh sb="28" eb="30">
      <t>キニュウ</t>
    </rPh>
    <rPh sb="32" eb="34">
      <t>トウガイ</t>
    </rPh>
    <rPh sb="35" eb="37">
      <t>セイト</t>
    </rPh>
    <rPh sb="42" eb="43">
      <t>イロ</t>
    </rPh>
    <rPh sb="44" eb="45">
      <t>カ</t>
    </rPh>
    <phoneticPr fontId="3"/>
  </si>
  <si>
    <t>学校行事への参加</t>
    <rPh sb="0" eb="2">
      <t>ガッコウ</t>
    </rPh>
    <rPh sb="2" eb="4">
      <t>ギョウジ</t>
    </rPh>
    <rPh sb="6" eb="8">
      <t>サンカ</t>
    </rPh>
    <phoneticPr fontId="3"/>
  </si>
  <si>
    <t>修学旅行</t>
    <rPh sb="0" eb="2">
      <t>シュウガク</t>
    </rPh>
    <rPh sb="2" eb="4">
      <t>リョコウ</t>
    </rPh>
    <phoneticPr fontId="3"/>
  </si>
  <si>
    <t>…</t>
    <phoneticPr fontId="3"/>
  </si>
  <si>
    <t>1年臨書</t>
  </si>
  <si>
    <t>1年創作</t>
  </si>
  <si>
    <t>2年臨書</t>
  </si>
  <si>
    <t>3年創作</t>
  </si>
  <si>
    <t>▲▲</t>
    <phoneticPr fontId="3"/>
  </si>
  <si>
    <t>福岡県立■■高等学校</t>
    <rPh sb="0" eb="2">
      <t>フクオカ</t>
    </rPh>
    <rPh sb="2" eb="4">
      <t>ケンリツ</t>
    </rPh>
    <rPh sb="6" eb="8">
      <t>コウトウ</t>
    </rPh>
    <rPh sb="8" eb="10">
      <t>ガッコウ</t>
    </rPh>
    <phoneticPr fontId="3"/>
  </si>
  <si>
    <r>
      <t>「学年部門コード」欄には、表の右に表示している「学年部門コード」を参照して入力すること。
（例：1年臨書→「11」と入力）
　</t>
    </r>
    <r>
      <rPr>
        <u val="double"/>
        <sz val="16"/>
        <color indexed="8"/>
        <rFont val="ＭＳ Ｐゴシック"/>
        <family val="3"/>
        <charset val="128"/>
      </rPr>
      <t xml:space="preserve">「学年部門」欄は扱わないこと。
</t>
    </r>
    <r>
      <rPr>
        <sz val="16"/>
        <color indexed="8"/>
        <rFont val="ＭＳ Ｐゴシック"/>
        <family val="3"/>
        <charset val="128"/>
      </rPr>
      <t>　　　（コードを入力すれば、学年・部門が表示されます。入力ミスの場合も、「コード」のみ訂正して下さい。）</t>
    </r>
    <rPh sb="1" eb="3">
      <t>ガクネン</t>
    </rPh>
    <rPh sb="3" eb="5">
      <t>ブモン</t>
    </rPh>
    <rPh sb="9" eb="10">
      <t>ラン</t>
    </rPh>
    <rPh sb="13" eb="14">
      <t>ヒョウ</t>
    </rPh>
    <rPh sb="15" eb="16">
      <t>ミギ</t>
    </rPh>
    <rPh sb="17" eb="19">
      <t>ヒョウジ</t>
    </rPh>
    <rPh sb="24" eb="26">
      <t>ガクネン</t>
    </rPh>
    <rPh sb="26" eb="28">
      <t>ブモン</t>
    </rPh>
    <rPh sb="33" eb="35">
      <t>サンショウ</t>
    </rPh>
    <rPh sb="37" eb="39">
      <t>ニュウリョク</t>
    </rPh>
    <rPh sb="46" eb="47">
      <t>レイ</t>
    </rPh>
    <rPh sb="49" eb="50">
      <t>ネン</t>
    </rPh>
    <rPh sb="50" eb="52">
      <t>リンショ</t>
    </rPh>
    <rPh sb="58" eb="60">
      <t>ニュウリョク</t>
    </rPh>
    <rPh sb="64" eb="66">
      <t>ガクネン</t>
    </rPh>
    <rPh sb="66" eb="68">
      <t>ブモン</t>
    </rPh>
    <rPh sb="69" eb="70">
      <t>ラン</t>
    </rPh>
    <rPh sb="71" eb="72">
      <t>アツカ</t>
    </rPh>
    <rPh sb="87" eb="89">
      <t>ニュウリョク</t>
    </rPh>
    <rPh sb="93" eb="95">
      <t>ガクネン</t>
    </rPh>
    <rPh sb="96" eb="98">
      <t>ブモン</t>
    </rPh>
    <rPh sb="99" eb="101">
      <t>ヒョウジ</t>
    </rPh>
    <rPh sb="106" eb="108">
      <t>ニュウリョク</t>
    </rPh>
    <rPh sb="111" eb="113">
      <t>バアイ</t>
    </rPh>
    <rPh sb="122" eb="124">
      <t>テイセイ</t>
    </rPh>
    <rPh sb="126" eb="127">
      <t>クダ</t>
    </rPh>
    <phoneticPr fontId="2"/>
  </si>
  <si>
    <r>
      <rPr>
        <sz val="10"/>
        <color theme="1"/>
        <rFont val="ＭＳ Ｐ明朝"/>
        <family val="1"/>
        <charset val="128"/>
      </rPr>
      <t xml:space="preserve">引率者
氏名
</t>
    </r>
    <r>
      <rPr>
        <sz val="3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引率責任者
氏名を
　　　で囲む
</t>
    </r>
    <r>
      <rPr>
        <sz val="3"/>
        <color theme="1"/>
        <rFont val="ＭＳ Ｐ明朝"/>
        <family val="1"/>
        <charset val="128"/>
      </rPr>
      <t xml:space="preserve">
</t>
    </r>
    <r>
      <rPr>
        <sz val="8"/>
        <color rgb="FFFF0000"/>
        <rFont val="ＭＳ Ｐ明朝"/>
        <family val="1"/>
        <charset val="128"/>
      </rPr>
      <t>非常勤講師
☑を記入</t>
    </r>
    <rPh sb="0" eb="3">
      <t>インソツシャ</t>
    </rPh>
    <rPh sb="4" eb="6">
      <t>シメイ</t>
    </rPh>
    <rPh sb="8" eb="10">
      <t>インソツ</t>
    </rPh>
    <rPh sb="10" eb="13">
      <t>セキニンシャ</t>
    </rPh>
    <rPh sb="14" eb="16">
      <t>シメイ</t>
    </rPh>
    <rPh sb="22" eb="23">
      <t>カコ</t>
    </rPh>
    <rPh sb="26" eb="29">
      <t>ヒジョウキン</t>
    </rPh>
    <rPh sb="29" eb="31">
      <t>コウシ</t>
    </rPh>
    <rPh sb="34" eb="36">
      <t>キニュウ</t>
    </rPh>
    <phoneticPr fontId="3"/>
  </si>
  <si>
    <t>「公欠事由コード」欄には、
　・学校行事への参加　　・就職試験・入学試験の受験」
　・私立学校の定期考査等（当該校において大会参加のための公欠を認められない場合）
等の事由により、地区揮毫大会当日の参加ができない生徒について、表の右に表示している「学年部門コード」を
参照して入力すること。（例：学校行事への参加→「1」と入力）
　「公欠事由」欄は扱わないこと。　（「学年部門」欄と同様。入力ミスの場合も、「コード」のみ訂正して下さい。）
　なお、「学校行事への参加」については行事名を、「その他」については事由の内容を、右の欄に記入すること。
　※生徒の個人的事由や顧問の都合による事由は認められません。
　※当該生徒については、臨書部門での参加とします。（県大会に進出しても臨書部門のままです。）
　　事前の揮毫（公欠大会）について、日時・会場を支部専門委員と協議してください。</t>
    <rPh sb="3" eb="5">
      <t>ジユウ</t>
    </rPh>
    <rPh sb="82" eb="83">
      <t>トウ</t>
    </rPh>
    <rPh sb="84" eb="86">
      <t>ジユウ</t>
    </rPh>
    <rPh sb="90" eb="92">
      <t>チク</t>
    </rPh>
    <rPh sb="92" eb="96">
      <t>キゴウタイカイ</t>
    </rPh>
    <rPh sb="96" eb="98">
      <t>トウジツ</t>
    </rPh>
    <rPh sb="99" eb="101">
      <t>サンカ</t>
    </rPh>
    <rPh sb="106" eb="108">
      <t>セイト</t>
    </rPh>
    <rPh sb="148" eb="150">
      <t>ガッコウ</t>
    </rPh>
    <rPh sb="150" eb="152">
      <t>ギョウジ</t>
    </rPh>
    <rPh sb="154" eb="156">
      <t>サンカ</t>
    </rPh>
    <rPh sb="167" eb="169">
      <t>コウケツ</t>
    </rPh>
    <rPh sb="169" eb="171">
      <t>ジユウ</t>
    </rPh>
    <rPh sb="184" eb="186">
      <t>ガクネン</t>
    </rPh>
    <rPh sb="186" eb="188">
      <t>ブモン</t>
    </rPh>
    <rPh sb="189" eb="190">
      <t>ラン</t>
    </rPh>
    <rPh sb="191" eb="193">
      <t>ドウヨウ</t>
    </rPh>
    <rPh sb="225" eb="227">
      <t>ガッコウ</t>
    </rPh>
    <rPh sb="227" eb="229">
      <t>ギョウジ</t>
    </rPh>
    <rPh sb="231" eb="233">
      <t>サンカ</t>
    </rPh>
    <rPh sb="239" eb="241">
      <t>ギョウジ</t>
    </rPh>
    <rPh sb="241" eb="242">
      <t>メイ</t>
    </rPh>
    <rPh sb="247" eb="248">
      <t>タ</t>
    </rPh>
    <rPh sb="254" eb="256">
      <t>ジユウ</t>
    </rPh>
    <rPh sb="257" eb="259">
      <t>ナイヨウ</t>
    </rPh>
    <rPh sb="261" eb="262">
      <t>ミギ</t>
    </rPh>
    <rPh sb="263" eb="264">
      <t>ラン</t>
    </rPh>
    <rPh sb="265" eb="267">
      <t>キニュウ</t>
    </rPh>
    <rPh sb="275" eb="277">
      <t>セイト</t>
    </rPh>
    <rPh sb="278" eb="281">
      <t>コジンテキ</t>
    </rPh>
    <rPh sb="281" eb="283">
      <t>ジユウ</t>
    </rPh>
    <rPh sb="284" eb="286">
      <t>コモン</t>
    </rPh>
    <rPh sb="287" eb="289">
      <t>ツゴウ</t>
    </rPh>
    <rPh sb="292" eb="294">
      <t>ジユウ</t>
    </rPh>
    <rPh sb="295" eb="296">
      <t>ミト</t>
    </rPh>
    <rPh sb="306" eb="308">
      <t>トウガイ</t>
    </rPh>
    <rPh sb="308" eb="310">
      <t>セイト</t>
    </rPh>
    <rPh sb="316" eb="318">
      <t>リンショ</t>
    </rPh>
    <rPh sb="318" eb="320">
      <t>ブモン</t>
    </rPh>
    <rPh sb="322" eb="324">
      <t>サンカ</t>
    </rPh>
    <rPh sb="330" eb="333">
      <t>ケンタイカイ</t>
    </rPh>
    <rPh sb="334" eb="336">
      <t>シンシュツ</t>
    </rPh>
    <rPh sb="339" eb="341">
      <t>リンショ</t>
    </rPh>
    <rPh sb="341" eb="343">
      <t>ブモン</t>
    </rPh>
    <phoneticPr fontId="1"/>
  </si>
  <si>
    <r>
      <t>大会当日の引率者の氏名を入力のこと。その際、審査をする教員を「審査員」の欄に、作品移動・集計等の業務で
審査補助をする教員は「審査補助」の欄に記入すること。なお、</t>
    </r>
    <r>
      <rPr>
        <u val="double"/>
        <sz val="16"/>
        <color theme="1"/>
        <rFont val="ＭＳ Ｐゴシック"/>
        <family val="3"/>
        <charset val="128"/>
        <scheme val="minor"/>
      </rPr>
      <t>審査員は1校1名とする</t>
    </r>
    <r>
      <rPr>
        <sz val="16"/>
        <color theme="1"/>
        <rFont val="ＭＳ Ｐゴシック"/>
        <family val="3"/>
        <charset val="128"/>
        <scheme val="minor"/>
      </rPr>
      <t>。
　※引率責任者の氏名を　　　　で囲んでください。
　　また、緊急時に直接連絡が取れるよう、責任者の先生の携帯電話番号を「緊急連絡先」の欄にご記入ください。
　※非常勤講師が「審査等の大会運営」「部活動指導員として生徒引率」で業務に当たる場合は☑をご記入ください。</t>
    </r>
    <rPh sb="20" eb="21">
      <t>サイ</t>
    </rPh>
    <rPh sb="22" eb="24">
      <t>シンサ</t>
    </rPh>
    <rPh sb="27" eb="29">
      <t>キョウイン</t>
    </rPh>
    <rPh sb="31" eb="34">
      <t>シンサイン</t>
    </rPh>
    <rPh sb="36" eb="37">
      <t>ラン</t>
    </rPh>
    <rPh sb="39" eb="41">
      <t>サクヒン</t>
    </rPh>
    <rPh sb="41" eb="43">
      <t>イドウ</t>
    </rPh>
    <rPh sb="44" eb="46">
      <t>シュウケイ</t>
    </rPh>
    <rPh sb="46" eb="47">
      <t>トウ</t>
    </rPh>
    <rPh sb="48" eb="50">
      <t>ギョウム</t>
    </rPh>
    <rPh sb="52" eb="54">
      <t>シンサ</t>
    </rPh>
    <rPh sb="54" eb="56">
      <t>ホジョ</t>
    </rPh>
    <rPh sb="59" eb="61">
      <t>キョウイン</t>
    </rPh>
    <rPh sb="63" eb="65">
      <t>シンサ</t>
    </rPh>
    <rPh sb="65" eb="67">
      <t>ホジョ</t>
    </rPh>
    <rPh sb="69" eb="70">
      <t>ラン</t>
    </rPh>
    <rPh sb="71" eb="73">
      <t>キニュウ</t>
    </rPh>
    <rPh sb="81" eb="84">
      <t>シンサイン</t>
    </rPh>
    <rPh sb="86" eb="87">
      <t>コウ</t>
    </rPh>
    <rPh sb="88" eb="89">
      <t>メイ</t>
    </rPh>
    <rPh sb="96" eb="98">
      <t>インソツ</t>
    </rPh>
    <rPh sb="98" eb="101">
      <t>セキニンシャ</t>
    </rPh>
    <rPh sb="102" eb="104">
      <t>シメイ</t>
    </rPh>
    <rPh sb="110" eb="111">
      <t>カコ</t>
    </rPh>
    <rPh sb="125" eb="128">
      <t>キンキュウジ</t>
    </rPh>
    <rPh sb="129" eb="131">
      <t>チョクセツ</t>
    </rPh>
    <rPh sb="131" eb="133">
      <t>レンラク</t>
    </rPh>
    <rPh sb="134" eb="135">
      <t>ト</t>
    </rPh>
    <rPh sb="140" eb="143">
      <t>セキニンシャ</t>
    </rPh>
    <rPh sb="144" eb="146">
      <t>センセイ</t>
    </rPh>
    <rPh sb="147" eb="149">
      <t>ケイタイ</t>
    </rPh>
    <rPh sb="149" eb="151">
      <t>デンワ</t>
    </rPh>
    <rPh sb="151" eb="153">
      <t>バンゴウ</t>
    </rPh>
    <rPh sb="155" eb="157">
      <t>キンキュウ</t>
    </rPh>
    <rPh sb="157" eb="160">
      <t>レンラクサキ</t>
    </rPh>
    <rPh sb="162" eb="163">
      <t>ラン</t>
    </rPh>
    <rPh sb="165" eb="167">
      <t>キニュウ</t>
    </rPh>
    <rPh sb="175" eb="178">
      <t>ヒジョウキン</t>
    </rPh>
    <rPh sb="178" eb="180">
      <t>コウシ</t>
    </rPh>
    <rPh sb="182" eb="184">
      <t>シンサ</t>
    </rPh>
    <rPh sb="184" eb="185">
      <t>トウ</t>
    </rPh>
    <rPh sb="186" eb="188">
      <t>タイカイ</t>
    </rPh>
    <rPh sb="192" eb="195">
      <t>ブカツドウ</t>
    </rPh>
    <rPh sb="195" eb="198">
      <t>シドウイン</t>
    </rPh>
    <rPh sb="201" eb="203">
      <t>セイト</t>
    </rPh>
    <rPh sb="207" eb="209">
      <t>ギョウム</t>
    </rPh>
    <rPh sb="210" eb="211">
      <t>ア</t>
    </rPh>
    <rPh sb="213" eb="215">
      <t>バアイ</t>
    </rPh>
    <phoneticPr fontId="2"/>
  </si>
  <si>
    <t>の欄のみ入力すること。（それ以外の欄には数式が入っているため、扱わないこと）</t>
    <rPh sb="1" eb="2">
      <t>ラン</t>
    </rPh>
    <rPh sb="4" eb="6">
      <t>ニュウリョク</t>
    </rPh>
    <rPh sb="14" eb="16">
      <t>イガイ</t>
    </rPh>
    <rPh sb="17" eb="18">
      <t>ラン</t>
    </rPh>
    <rPh sb="20" eb="22">
      <t>スウシキ</t>
    </rPh>
    <rPh sb="23" eb="24">
      <t>ハイ</t>
    </rPh>
    <rPh sb="31" eb="32">
      <t>アツカ</t>
    </rPh>
    <phoneticPr fontId="3"/>
  </si>
  <si>
    <t>⑤</t>
    <phoneticPr fontId="2"/>
  </si>
  <si>
    <t>⑦</t>
    <phoneticPr fontId="1"/>
  </si>
  <si>
    <t>⑧</t>
    <phoneticPr fontId="2"/>
  </si>
  <si>
    <t>薄い黄色の</t>
    <rPh sb="0" eb="1">
      <t>ウス</t>
    </rPh>
    <rPh sb="2" eb="4">
      <t>キイロ</t>
    </rPh>
    <phoneticPr fontId="3"/>
  </si>
  <si>
    <t>※　以下の①～⑪の注意事項と、入力例をご覧いただき、作成してください。
※　入力していただくデータは、地区揮毫大会の資料はもとより、県揮毫大会時の資料や報道発表資料、書道展の目録、
　　作品集等にそのまま使用します。誤りがないようにお願いします。</t>
    <rPh sb="2" eb="4">
      <t>イカ</t>
    </rPh>
    <rPh sb="9" eb="11">
      <t>チュウイ</t>
    </rPh>
    <rPh sb="11" eb="13">
      <t>ジコウ</t>
    </rPh>
    <rPh sb="15" eb="18">
      <t>ニュウリョクレイ</t>
    </rPh>
    <rPh sb="20" eb="21">
      <t>ラン</t>
    </rPh>
    <rPh sb="26" eb="28">
      <t>サクセイ</t>
    </rPh>
    <rPh sb="38" eb="40">
      <t>ニュウリョク</t>
    </rPh>
    <rPh sb="51" eb="53">
      <t>チク</t>
    </rPh>
    <rPh sb="53" eb="57">
      <t>キゴウタイカイ</t>
    </rPh>
    <rPh sb="58" eb="60">
      <t>シリョウ</t>
    </rPh>
    <rPh sb="66" eb="67">
      <t>ケン</t>
    </rPh>
    <rPh sb="67" eb="69">
      <t>キゴウ</t>
    </rPh>
    <rPh sb="69" eb="71">
      <t>タイカイ</t>
    </rPh>
    <rPh sb="71" eb="72">
      <t>ジ</t>
    </rPh>
    <rPh sb="73" eb="75">
      <t>シリョウ</t>
    </rPh>
    <rPh sb="76" eb="78">
      <t>ホウドウ</t>
    </rPh>
    <rPh sb="78" eb="80">
      <t>ハッピョウ</t>
    </rPh>
    <rPh sb="80" eb="82">
      <t>シリョウ</t>
    </rPh>
    <rPh sb="83" eb="86">
      <t>ショドウテン</t>
    </rPh>
    <rPh sb="87" eb="89">
      <t>モクロク</t>
    </rPh>
    <rPh sb="93" eb="95">
      <t>サクヒン</t>
    </rPh>
    <rPh sb="95" eb="96">
      <t>シュウ</t>
    </rPh>
    <rPh sb="96" eb="97">
      <t>ナド</t>
    </rPh>
    <rPh sb="102" eb="104">
      <t>シヨウ</t>
    </rPh>
    <rPh sb="108" eb="109">
      <t>アヤマ</t>
    </rPh>
    <rPh sb="117" eb="118">
      <t>ネガ</t>
    </rPh>
    <phoneticPr fontId="2"/>
  </si>
  <si>
    <t>令和８年度第４１回福岡県高等学校総合文化祭書道部門地区揮毫大会参加登録名簿　作成上の注意</t>
    <rPh sb="0" eb="2">
      <t>レイワ</t>
    </rPh>
    <rPh sb="8" eb="9">
      <t>カイ</t>
    </rPh>
    <rPh sb="38" eb="40">
      <t>サクセイ</t>
    </rPh>
    <rPh sb="40" eb="41">
      <t>ジョウ</t>
    </rPh>
    <rPh sb="42" eb="44">
      <t>チュウイ</t>
    </rPh>
    <phoneticPr fontId="1"/>
  </si>
  <si>
    <t>令和８年度第４１回福岡県高等学校総合文化祭書道部門</t>
    <rPh sb="0" eb="2">
      <t>レイワ</t>
    </rPh>
    <rPh sb="3" eb="5">
      <t>ネンド</t>
    </rPh>
    <rPh sb="5" eb="6">
      <t>ダイ</t>
    </rPh>
    <rPh sb="8" eb="9">
      <t>カイ</t>
    </rPh>
    <rPh sb="9" eb="12">
      <t>フクオカケン</t>
    </rPh>
    <rPh sb="12" eb="14">
      <t>コウトウ</t>
    </rPh>
    <rPh sb="14" eb="16">
      <t>ガッコウ</t>
    </rPh>
    <rPh sb="16" eb="18">
      <t>ソウゴウ</t>
    </rPh>
    <rPh sb="18" eb="21">
      <t>ブンカサイ</t>
    </rPh>
    <rPh sb="21" eb="23">
      <t>ショドウ</t>
    </rPh>
    <rPh sb="23" eb="25">
      <t>ブモン</t>
    </rPh>
    <phoneticPr fontId="1"/>
  </si>
  <si>
    <t>ファイル名は「R8地区揮毫大会参加登録名簿（学校名）」と変更すること。
　例：R8地区揮毫大会参加登録名簿（博多青松）</t>
    <rPh sb="54" eb="56">
      <t>ハカタ</t>
    </rPh>
    <rPh sb="56" eb="58">
      <t>セイショウ</t>
    </rPh>
    <phoneticPr fontId="3"/>
  </si>
  <si>
    <r>
      <t>フォントは「ＭＳ　Ｐゴシック」のみ使用すること。また</t>
    </r>
    <r>
      <rPr>
        <u val="double"/>
        <sz val="16"/>
        <color theme="1"/>
        <rFont val="ＭＳ Ｐゴシック"/>
        <family val="3"/>
        <charset val="128"/>
        <scheme val="minor"/>
      </rPr>
      <t>外字を使用しないこと</t>
    </r>
    <r>
      <rPr>
        <sz val="16"/>
        <color theme="1"/>
        <rFont val="ＭＳ Ｐゴシック"/>
        <family val="3"/>
        <charset val="128"/>
        <scheme val="minor"/>
      </rPr>
      <t>。（高文連や業者のPCでは表示されません）
　※「ＭＳ　Ｐゴシック」では正しく表示できない場合や、外字を使用するような特別の書き方をする場合は、送信する際
　　のメールの文面で説明する。（例：辻村太郎の「辻」は点２つ→１つ）</t>
    </r>
    <rPh sb="17" eb="19">
      <t>シヨウ</t>
    </rPh>
    <rPh sb="38" eb="41">
      <t>コウブンレン</t>
    </rPh>
    <rPh sb="42" eb="44">
      <t>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</si>
</sst>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ＤＦ特太ゴシック体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3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 val="double"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 val="double"/>
      <sz val="16"/>
      <color theme="1"/>
      <name val="ＭＳ Ｐ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8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uble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 textRotation="255"/>
    </xf>
    <xf numFmtId="0" fontId="5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33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46" xfId="0" applyFont="1" applyFill="1" applyBorder="1" applyAlignment="1">
      <alignment horizontal="center" vertical="center" shrinkToFit="1"/>
    </xf>
    <xf numFmtId="0" fontId="0" fillId="2" borderId="47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0" fontId="0" fillId="2" borderId="48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31" xfId="0" applyFont="1" applyFill="1" applyBorder="1" applyAlignment="1">
      <alignment horizontal="center" vertical="center" shrinkToFit="1"/>
    </xf>
    <xf numFmtId="0" fontId="0" fillId="2" borderId="32" xfId="0" applyFont="1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5" fillId="0" borderId="24" xfId="0" applyFont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0" fillId="3" borderId="13" xfId="0" applyFont="1" applyFill="1" applyBorder="1" applyAlignment="1">
      <alignment horizontal="center" vertical="center" shrinkToFit="1"/>
    </xf>
    <xf numFmtId="0" fontId="0" fillId="3" borderId="44" xfId="0" applyFont="1" applyFill="1" applyBorder="1" applyAlignment="1">
      <alignment horizontal="center" vertical="center" shrinkToFit="1"/>
    </xf>
    <xf numFmtId="0" fontId="0" fillId="3" borderId="14" xfId="0" applyFont="1" applyFill="1" applyBorder="1" applyAlignment="1">
      <alignment horizontal="center" vertical="center" shrinkToFit="1"/>
    </xf>
    <xf numFmtId="0" fontId="0" fillId="3" borderId="15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shrinkToFit="1"/>
    </xf>
    <xf numFmtId="0" fontId="0" fillId="3" borderId="60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56" xfId="0" applyFont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0" fillId="3" borderId="41" xfId="0" applyFill="1" applyBorder="1">
      <alignment vertical="center"/>
    </xf>
    <xf numFmtId="0" fontId="0" fillId="3" borderId="41" xfId="0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wrapText="1" shrinkToFit="1"/>
    </xf>
    <xf numFmtId="0" fontId="11" fillId="0" borderId="26" xfId="0" applyFont="1" applyBorder="1" applyAlignment="1">
      <alignment vertical="center" textRotation="255"/>
    </xf>
    <xf numFmtId="0" fontId="0" fillId="2" borderId="8" xfId="0" applyFont="1" applyFill="1" applyBorder="1" applyAlignment="1">
      <alignment horizontal="center" vertical="center" textRotation="255" shrinkToFit="1"/>
    </xf>
    <xf numFmtId="0" fontId="0" fillId="2" borderId="11" xfId="0" applyFont="1" applyFill="1" applyBorder="1" applyAlignment="1">
      <alignment horizontal="center" vertical="center" textRotation="255" shrinkToFit="1"/>
    </xf>
    <xf numFmtId="0" fontId="0" fillId="2" borderId="10" xfId="0" applyFont="1" applyFill="1" applyBorder="1" applyAlignment="1">
      <alignment horizontal="center" vertical="center" textRotation="255" shrinkToFit="1"/>
    </xf>
    <xf numFmtId="0" fontId="0" fillId="2" borderId="2" xfId="0" applyFont="1" applyFill="1" applyBorder="1" applyAlignment="1">
      <alignment horizontal="center" vertical="center" textRotation="255" shrinkToFit="1"/>
    </xf>
    <xf numFmtId="0" fontId="0" fillId="2" borderId="32" xfId="0" applyFont="1" applyFill="1" applyBorder="1" applyAlignment="1">
      <alignment horizontal="center" vertical="center" textRotation="255" shrinkToFit="1"/>
    </xf>
    <xf numFmtId="0" fontId="0" fillId="2" borderId="8" xfId="0" applyFont="1" applyFill="1" applyBorder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textRotation="255" shrinkToFit="1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4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vertical="center" shrinkToFit="1"/>
    </xf>
    <xf numFmtId="0" fontId="15" fillId="0" borderId="23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24" fillId="0" borderId="0" xfId="0" applyFont="1" applyFill="1" applyAlignment="1">
      <alignment horizontal="center" vertical="center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0" fillId="0" borderId="71" xfId="0" applyFont="1" applyFill="1" applyBorder="1">
      <alignment vertical="center"/>
    </xf>
    <xf numFmtId="0" fontId="0" fillId="0" borderId="72" xfId="0" applyFont="1" applyFill="1" applyBorder="1">
      <alignment vertical="center"/>
    </xf>
    <xf numFmtId="0" fontId="0" fillId="0" borderId="71" xfId="0" applyFont="1" applyBorder="1">
      <alignment vertical="center"/>
    </xf>
    <xf numFmtId="0" fontId="0" fillId="0" borderId="72" xfId="0" applyFont="1" applyBorder="1">
      <alignment vertical="center"/>
    </xf>
    <xf numFmtId="0" fontId="0" fillId="0" borderId="71" xfId="0" applyBorder="1">
      <alignment vertical="center"/>
    </xf>
    <xf numFmtId="0" fontId="20" fillId="0" borderId="0" xfId="0" applyFont="1" applyBorder="1" applyAlignment="1">
      <alignment vertical="center" wrapText="1"/>
    </xf>
    <xf numFmtId="0" fontId="0" fillId="0" borderId="72" xfId="0" applyBorder="1" applyAlignment="1">
      <alignment vertical="center" shrinkToFit="1"/>
    </xf>
    <xf numFmtId="0" fontId="6" fillId="0" borderId="73" xfId="0" applyFont="1" applyBorder="1">
      <alignment vertical="center"/>
    </xf>
    <xf numFmtId="0" fontId="6" fillId="0" borderId="74" xfId="0" applyFont="1" applyBorder="1">
      <alignment vertical="center"/>
    </xf>
    <xf numFmtId="0" fontId="0" fillId="0" borderId="75" xfId="0" applyBorder="1">
      <alignment vertical="center"/>
    </xf>
    <xf numFmtId="0" fontId="0" fillId="0" borderId="0" xfId="0" applyBorder="1">
      <alignment vertical="center"/>
    </xf>
    <xf numFmtId="0" fontId="19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left" vertical="top" wrapText="1"/>
    </xf>
    <xf numFmtId="0" fontId="19" fillId="4" borderId="0" xfId="0" applyFont="1" applyFill="1" applyBorder="1" applyAlignment="1">
      <alignment vertical="top" wrapText="1"/>
    </xf>
    <xf numFmtId="0" fontId="19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vertical="top" wrapText="1"/>
    </xf>
    <xf numFmtId="0" fontId="19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9" fillId="3" borderId="0" xfId="0" applyFont="1" applyFill="1">
      <alignment vertical="center"/>
    </xf>
    <xf numFmtId="0" fontId="6" fillId="0" borderId="32" xfId="0" applyFont="1" applyFill="1" applyBorder="1" applyAlignment="1">
      <alignment vertical="center" wrapText="1" shrinkToFit="1"/>
    </xf>
    <xf numFmtId="0" fontId="6" fillId="0" borderId="65" xfId="0" applyFont="1" applyFill="1" applyBorder="1" applyAlignment="1">
      <alignment vertical="center" wrapText="1" shrinkToFit="1"/>
    </xf>
    <xf numFmtId="0" fontId="6" fillId="0" borderId="31" xfId="0" applyFont="1" applyFill="1" applyBorder="1" applyAlignment="1">
      <alignment vertical="center" wrapText="1" shrinkToFit="1"/>
    </xf>
    <xf numFmtId="0" fontId="6" fillId="0" borderId="69" xfId="0" applyFont="1" applyFill="1" applyBorder="1" applyAlignment="1">
      <alignment vertical="center" wrapText="1" shrinkToFit="1"/>
    </xf>
    <xf numFmtId="0" fontId="12" fillId="0" borderId="24" xfId="0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35" xfId="0" applyFont="1" applyFill="1" applyBorder="1" applyAlignment="1">
      <alignment vertical="center" wrapText="1" shrinkToFit="1"/>
    </xf>
    <xf numFmtId="0" fontId="6" fillId="0" borderId="66" xfId="0" applyFont="1" applyFill="1" applyBorder="1" applyAlignment="1">
      <alignment vertical="center" wrapText="1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11" fillId="0" borderId="71" xfId="0" applyFont="1" applyFill="1" applyBorder="1" applyAlignment="1">
      <alignment horizontal="center" vertical="center" shrinkToFit="1"/>
    </xf>
    <xf numFmtId="0" fontId="11" fillId="0" borderId="72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64" xfId="0" applyFont="1" applyFill="1" applyBorder="1" applyAlignment="1">
      <alignment horizontal="center" vertical="center" shrinkToFit="1"/>
    </xf>
    <xf numFmtId="0" fontId="10" fillId="0" borderId="24" xfId="0" applyFont="1" applyBorder="1" applyAlignment="1">
      <alignment vertical="center" wrapText="1" shrinkToFit="1"/>
    </xf>
    <xf numFmtId="0" fontId="10" fillId="0" borderId="24" xfId="0" applyFont="1" applyBorder="1" applyAlignment="1">
      <alignment vertical="center" shrinkToFit="1"/>
    </xf>
    <xf numFmtId="0" fontId="10" fillId="0" borderId="62" xfId="0" applyFont="1" applyBorder="1" applyAlignment="1">
      <alignment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49" fontId="15" fillId="3" borderId="28" xfId="0" quotePrefix="1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13" fillId="3" borderId="4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9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center"/>
    </xf>
    <xf numFmtId="0" fontId="19" fillId="0" borderId="0" xfId="0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4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4" borderId="0" xfId="0" applyFont="1" applyFill="1" applyAlignment="1">
      <alignment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65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19" fillId="5" borderId="0" xfId="0" applyFont="1" applyFill="1" applyAlignment="1">
      <alignment horizontal="left" vertical="center"/>
    </xf>
    <xf numFmtId="0" fontId="6" fillId="0" borderId="31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vertical="center" wrapText="1" shrinkToFit="1"/>
    </xf>
    <xf numFmtId="0" fontId="10" fillId="0" borderId="68" xfId="0" applyFont="1" applyBorder="1" applyAlignment="1">
      <alignment vertical="center" wrapText="1" shrinkToFit="1"/>
    </xf>
    <xf numFmtId="0" fontId="10" fillId="0" borderId="70" xfId="0" applyFont="1" applyBorder="1" applyAlignment="1">
      <alignment vertical="center" wrapText="1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33" xfId="0" applyFont="1" applyFill="1" applyBorder="1" applyAlignment="1">
      <alignment horizontal="center" vertical="center" textRotation="255" shrinkToFit="1"/>
    </xf>
    <xf numFmtId="0" fontId="0" fillId="0" borderId="34" xfId="0" applyFont="1" applyFill="1" applyBorder="1" applyAlignment="1">
      <alignment horizontal="center" vertical="center" textRotation="255" shrinkToFit="1"/>
    </xf>
    <xf numFmtId="49" fontId="15" fillId="3" borderId="30" xfId="0" quotePrefix="1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65" xfId="0" applyFont="1" applyFill="1" applyBorder="1" applyAlignment="1">
      <alignment horizontal="center" vertical="center" textRotation="255" wrapText="1" shrinkToFit="1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19050</xdr:rowOff>
        </xdr:from>
        <xdr:to>
          <xdr:col>3</xdr:col>
          <xdr:colOff>66675</xdr:colOff>
          <xdr:row>27</xdr:row>
          <xdr:rowOff>257175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19050</xdr:rowOff>
        </xdr:from>
        <xdr:to>
          <xdr:col>3</xdr:col>
          <xdr:colOff>66675</xdr:colOff>
          <xdr:row>28</xdr:row>
          <xdr:rowOff>257175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29</xdr:row>
          <xdr:rowOff>19050</xdr:rowOff>
        </xdr:from>
        <xdr:to>
          <xdr:col>3</xdr:col>
          <xdr:colOff>66675</xdr:colOff>
          <xdr:row>29</xdr:row>
          <xdr:rowOff>257175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30</xdr:row>
          <xdr:rowOff>19050</xdr:rowOff>
        </xdr:from>
        <xdr:to>
          <xdr:col>3</xdr:col>
          <xdr:colOff>66675</xdr:colOff>
          <xdr:row>30</xdr:row>
          <xdr:rowOff>257175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38100</xdr:colOff>
      <xdr:row>29</xdr:row>
      <xdr:rowOff>99060</xdr:rowOff>
    </xdr:from>
    <xdr:to>
      <xdr:col>1</xdr:col>
      <xdr:colOff>22860</xdr:colOff>
      <xdr:row>29</xdr:row>
      <xdr:rowOff>213360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10149840"/>
          <a:ext cx="213360" cy="114300"/>
        </a:xfrm>
        <a:prstGeom prst="roundRect">
          <a:avLst>
            <a:gd name="adj" fmla="val 38889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8618</xdr:colOff>
      <xdr:row>30</xdr:row>
      <xdr:rowOff>63083</xdr:rowOff>
    </xdr:from>
    <xdr:to>
      <xdr:col>14</xdr:col>
      <xdr:colOff>144780</xdr:colOff>
      <xdr:row>31</xdr:row>
      <xdr:rowOff>76200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136378" y="14426783"/>
          <a:ext cx="5020582" cy="927517"/>
        </a:xfrm>
        <a:prstGeom prst="wedgeRoundRectCallout">
          <a:avLst>
            <a:gd name="adj1" fmla="val 45032"/>
            <a:gd name="adj2" fmla="val -6669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/>
            <a:t>入力・消去等しないこと</a:t>
          </a:r>
          <a:endParaRPr kumimoji="1" lang="en-US" altLang="ja-JP" sz="1600"/>
        </a:p>
        <a:p>
          <a:pPr algn="l"/>
          <a:r>
            <a:rPr kumimoji="1" lang="ja-JP" altLang="en-US" sz="1050"/>
            <a:t>「コード」に入力すると、自動で表示されるよう、数式を入れています。</a:t>
          </a:r>
          <a:endParaRPr kumimoji="1" lang="en-US" altLang="ja-JP" sz="1050"/>
        </a:p>
        <a:p>
          <a:pPr algn="l"/>
          <a:r>
            <a:rPr kumimoji="1" lang="ja-JP" altLang="en-US" sz="1600"/>
            <a:t>その他の　　　　の欄も入力・消去等しないこと</a:t>
          </a:r>
        </a:p>
      </xdr:txBody>
    </xdr:sp>
    <xdr:clientData/>
  </xdr:twoCellAnchor>
  <xdr:twoCellAnchor>
    <xdr:from>
      <xdr:col>3</xdr:col>
      <xdr:colOff>37474</xdr:colOff>
      <xdr:row>22</xdr:row>
      <xdr:rowOff>56215</xdr:rowOff>
    </xdr:from>
    <xdr:to>
      <xdr:col>3</xdr:col>
      <xdr:colOff>181130</xdr:colOff>
      <xdr:row>23</xdr:row>
      <xdr:rowOff>43722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74425" y="15021395"/>
          <a:ext cx="143656" cy="1623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8</xdr:col>
      <xdr:colOff>24984</xdr:colOff>
      <xdr:row>22</xdr:row>
      <xdr:rowOff>35064</xdr:rowOff>
    </xdr:from>
    <xdr:to>
      <xdr:col>8</xdr:col>
      <xdr:colOff>174172</xdr:colOff>
      <xdr:row>23</xdr:row>
      <xdr:rowOff>22893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4210541" y="14986593"/>
          <a:ext cx="149188" cy="1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⑤</a:t>
          </a:r>
        </a:p>
      </xdr:txBody>
    </xdr:sp>
    <xdr:clientData/>
  </xdr:twoCellAnchor>
  <xdr:twoCellAnchor>
    <xdr:from>
      <xdr:col>9</xdr:col>
      <xdr:colOff>31229</xdr:colOff>
      <xdr:row>22</xdr:row>
      <xdr:rowOff>37476</xdr:rowOff>
    </xdr:from>
    <xdr:to>
      <xdr:col>9</xdr:col>
      <xdr:colOff>176893</xdr:colOff>
      <xdr:row>23</xdr:row>
      <xdr:rowOff>21771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415450" y="14989005"/>
          <a:ext cx="145664" cy="158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⑥</a:t>
          </a:r>
        </a:p>
      </xdr:txBody>
    </xdr:sp>
    <xdr:clientData/>
  </xdr:twoCellAnchor>
  <xdr:twoCellAnchor>
    <xdr:from>
      <xdr:col>10</xdr:col>
      <xdr:colOff>162519</xdr:colOff>
      <xdr:row>22</xdr:row>
      <xdr:rowOff>49968</xdr:rowOff>
    </xdr:from>
    <xdr:to>
      <xdr:col>11</xdr:col>
      <xdr:colOff>124919</xdr:colOff>
      <xdr:row>23</xdr:row>
      <xdr:rowOff>31230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753257" y="15015148"/>
          <a:ext cx="174760" cy="156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⑦</a:t>
          </a:r>
        </a:p>
      </xdr:txBody>
    </xdr:sp>
    <xdr:clientData/>
  </xdr:twoCellAnchor>
  <xdr:twoCellAnchor>
    <xdr:from>
      <xdr:col>0</xdr:col>
      <xdr:colOff>168639</xdr:colOff>
      <xdr:row>32</xdr:row>
      <xdr:rowOff>81197</xdr:rowOff>
    </xdr:from>
    <xdr:to>
      <xdr:col>1</xdr:col>
      <xdr:colOff>81197</xdr:colOff>
      <xdr:row>33</xdr:row>
      <xdr:rowOff>68706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68639" y="22753820"/>
          <a:ext cx="143656" cy="1623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⑧</a:t>
          </a:r>
        </a:p>
      </xdr:txBody>
    </xdr:sp>
    <xdr:clientData/>
  </xdr:twoCellAnchor>
  <xdr:twoCellAnchor>
    <xdr:from>
      <xdr:col>6</xdr:col>
      <xdr:colOff>749508</xdr:colOff>
      <xdr:row>32</xdr:row>
      <xdr:rowOff>81198</xdr:rowOff>
    </xdr:from>
    <xdr:to>
      <xdr:col>7</xdr:col>
      <xdr:colOff>74951</xdr:colOff>
      <xdr:row>33</xdr:row>
      <xdr:rowOff>68706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304082" y="22753821"/>
          <a:ext cx="143656" cy="1623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34</xdr:row>
          <xdr:rowOff>19050</xdr:rowOff>
        </xdr:from>
        <xdr:to>
          <xdr:col>4</xdr:col>
          <xdr:colOff>66675</xdr:colOff>
          <xdr:row>34</xdr:row>
          <xdr:rowOff>257175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35</xdr:row>
          <xdr:rowOff>19050</xdr:rowOff>
        </xdr:from>
        <xdr:to>
          <xdr:col>4</xdr:col>
          <xdr:colOff>66675</xdr:colOff>
          <xdr:row>35</xdr:row>
          <xdr:rowOff>257175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36</xdr:row>
          <xdr:rowOff>19050</xdr:rowOff>
        </xdr:from>
        <xdr:to>
          <xdr:col>4</xdr:col>
          <xdr:colOff>66675</xdr:colOff>
          <xdr:row>36</xdr:row>
          <xdr:rowOff>257175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37</xdr:row>
          <xdr:rowOff>19050</xdr:rowOff>
        </xdr:from>
        <xdr:to>
          <xdr:col>4</xdr:col>
          <xdr:colOff>66675</xdr:colOff>
          <xdr:row>37</xdr:row>
          <xdr:rowOff>257175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38100</xdr:colOff>
      <xdr:row>36</xdr:row>
      <xdr:rowOff>99060</xdr:rowOff>
    </xdr:from>
    <xdr:to>
      <xdr:col>2</xdr:col>
      <xdr:colOff>22860</xdr:colOff>
      <xdr:row>36</xdr:row>
      <xdr:rowOff>213360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8100" y="9410700"/>
          <a:ext cx="213360" cy="114300"/>
        </a:xfrm>
        <a:prstGeom prst="roundRect">
          <a:avLst>
            <a:gd name="adj" fmla="val 38889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34</xdr:row>
          <xdr:rowOff>19050</xdr:rowOff>
        </xdr:from>
        <xdr:to>
          <xdr:col>4</xdr:col>
          <xdr:colOff>66675</xdr:colOff>
          <xdr:row>34</xdr:row>
          <xdr:rowOff>257175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35</xdr:row>
          <xdr:rowOff>19050</xdr:rowOff>
        </xdr:from>
        <xdr:to>
          <xdr:col>4</xdr:col>
          <xdr:colOff>66675</xdr:colOff>
          <xdr:row>35</xdr:row>
          <xdr:rowOff>257175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36</xdr:row>
          <xdr:rowOff>19050</xdr:rowOff>
        </xdr:from>
        <xdr:to>
          <xdr:col>4</xdr:col>
          <xdr:colOff>66675</xdr:colOff>
          <xdr:row>36</xdr:row>
          <xdr:rowOff>257175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37</xdr:row>
          <xdr:rowOff>19050</xdr:rowOff>
        </xdr:from>
        <xdr:to>
          <xdr:col>4</xdr:col>
          <xdr:colOff>66675</xdr:colOff>
          <xdr:row>37</xdr:row>
          <xdr:rowOff>257175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279660</xdr:colOff>
      <xdr:row>35</xdr:row>
      <xdr:rowOff>94563</xdr:rowOff>
    </xdr:from>
    <xdr:to>
      <xdr:col>5</xdr:col>
      <xdr:colOff>1022298</xdr:colOff>
      <xdr:row>35</xdr:row>
      <xdr:rowOff>281690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927485" y="16477563"/>
          <a:ext cx="742638" cy="187127"/>
        </a:xfrm>
        <a:prstGeom prst="roundRect">
          <a:avLst>
            <a:gd name="adj" fmla="val 38889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60960</xdr:colOff>
      <xdr:row>28</xdr:row>
      <xdr:rowOff>152399</xdr:rowOff>
    </xdr:from>
    <xdr:to>
      <xdr:col>3</xdr:col>
      <xdr:colOff>156147</xdr:colOff>
      <xdr:row>31</xdr:row>
      <xdr:rowOff>352424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60960" y="13754099"/>
          <a:ext cx="1114362" cy="1819275"/>
        </a:xfrm>
        <a:prstGeom prst="wedgeRoundRectCallout">
          <a:avLst>
            <a:gd name="adj1" fmla="val 16890"/>
            <a:gd name="adj2" fmla="val -7521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/>
            <a:t>未記入の</a:t>
          </a:r>
          <a:endParaRPr kumimoji="1" lang="en-US" altLang="ja-JP" sz="1600"/>
        </a:p>
        <a:p>
          <a:pPr algn="l"/>
          <a:r>
            <a:rPr kumimoji="1" lang="ja-JP" altLang="en-US" sz="1600"/>
            <a:t>こと</a:t>
          </a:r>
          <a:endParaRPr kumimoji="1" lang="en-US" altLang="ja-JP" sz="2000"/>
        </a:p>
        <a:p>
          <a:pPr algn="l"/>
          <a:r>
            <a:rPr kumimoji="1" lang="ja-JP" altLang="en-US" sz="1300"/>
            <a:t>必要な支部</a:t>
          </a:r>
          <a:endParaRPr kumimoji="1" lang="en-US" altLang="ja-JP" sz="1300"/>
        </a:p>
        <a:p>
          <a:pPr algn="l"/>
          <a:r>
            <a:rPr kumimoji="1" lang="ja-JP" altLang="en-US" sz="1300"/>
            <a:t>のみ、</a:t>
          </a:r>
          <a:endParaRPr kumimoji="1" lang="en-US" altLang="ja-JP" sz="1300"/>
        </a:p>
        <a:p>
          <a:pPr algn="l"/>
          <a:r>
            <a:rPr kumimoji="1" lang="ja-JP" altLang="ja-JP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審査時に</a:t>
          </a:r>
          <a:endParaRPr lang="ja-JP" altLang="ja-JP" sz="1300">
            <a:effectLst/>
          </a:endParaRPr>
        </a:p>
        <a:p>
          <a:pPr algn="l"/>
          <a:r>
            <a:rPr kumimoji="1" lang="ja-JP" altLang="en-US" sz="1300"/>
            <a:t>使用します。</a:t>
          </a:r>
        </a:p>
      </xdr:txBody>
    </xdr:sp>
    <xdr:clientData/>
  </xdr:twoCellAnchor>
  <xdr:twoCellAnchor>
    <xdr:from>
      <xdr:col>4</xdr:col>
      <xdr:colOff>8618</xdr:colOff>
      <xdr:row>30</xdr:row>
      <xdr:rowOff>63083</xdr:rowOff>
    </xdr:from>
    <xdr:to>
      <xdr:col>14</xdr:col>
      <xdr:colOff>144780</xdr:colOff>
      <xdr:row>31</xdr:row>
      <xdr:rowOff>266700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275443" y="14369633"/>
          <a:ext cx="5546362" cy="1118017"/>
        </a:xfrm>
        <a:prstGeom prst="wedgeRoundRectCallout">
          <a:avLst>
            <a:gd name="adj1" fmla="val -43605"/>
            <a:gd name="adj2" fmla="val -632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800"/>
            <a:t>入力・消去等しないこと</a:t>
          </a:r>
          <a:endParaRPr kumimoji="1" lang="en-US" altLang="ja-JP" sz="1800"/>
        </a:p>
        <a:p>
          <a:pPr algn="l"/>
          <a:r>
            <a:rPr kumimoji="1" lang="ja-JP" altLang="en-US" sz="1300"/>
            <a:t>「コード」を入力すると、自動で表示されるよう、数式を入れています。</a:t>
          </a:r>
          <a:endParaRPr kumimoji="1" lang="en-US" altLang="ja-JP" sz="1300"/>
        </a:p>
        <a:p>
          <a:pPr algn="l"/>
          <a:r>
            <a:rPr kumimoji="1" lang="ja-JP" altLang="en-US" sz="1800"/>
            <a:t>その他の　　　　　の欄も入力・消去等しないこと</a:t>
          </a:r>
        </a:p>
      </xdr:txBody>
    </xdr:sp>
    <xdr:clientData/>
  </xdr:twoCellAnchor>
  <xdr:twoCellAnchor>
    <xdr:from>
      <xdr:col>5</xdr:col>
      <xdr:colOff>684986</xdr:colOff>
      <xdr:row>30</xdr:row>
      <xdr:rowOff>716746</xdr:rowOff>
    </xdr:from>
    <xdr:to>
      <xdr:col>6</xdr:col>
      <xdr:colOff>19050</xdr:colOff>
      <xdr:row>31</xdr:row>
      <xdr:rowOff>36195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2332811" y="15023296"/>
          <a:ext cx="619939" cy="2338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106865</xdr:colOff>
      <xdr:row>21</xdr:row>
      <xdr:rowOff>95251</xdr:rowOff>
    </xdr:from>
    <xdr:to>
      <xdr:col>21</xdr:col>
      <xdr:colOff>2076448</xdr:colOff>
      <xdr:row>22</xdr:row>
      <xdr:rowOff>133351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9561472" y="9718523"/>
          <a:ext cx="219307" cy="3275204"/>
        </a:xfrm>
        <a:prstGeom prst="leftBrace">
          <a:avLst>
            <a:gd name="adj1" fmla="val 5494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130098</xdr:colOff>
      <xdr:row>19</xdr:row>
      <xdr:rowOff>46464</xdr:rowOff>
    </xdr:from>
    <xdr:to>
      <xdr:col>21</xdr:col>
      <xdr:colOff>1983988</xdr:colOff>
      <xdr:row>21</xdr:row>
      <xdr:rowOff>65048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63622" y="10825976"/>
          <a:ext cx="3052646" cy="390292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コード表は印刷されません</a:t>
          </a:r>
          <a:endParaRPr kumimoji="1" lang="ja-JP" altLang="en-US" sz="1100"/>
        </a:p>
      </xdr:txBody>
    </xdr:sp>
    <xdr:clientData/>
  </xdr:twoCellAnchor>
  <xdr:twoCellAnchor>
    <xdr:from>
      <xdr:col>5</xdr:col>
      <xdr:colOff>1127385</xdr:colOff>
      <xdr:row>11</xdr:row>
      <xdr:rowOff>513663</xdr:rowOff>
    </xdr:from>
    <xdr:to>
      <xdr:col>6</xdr:col>
      <xdr:colOff>333375</xdr:colOff>
      <xdr:row>11</xdr:row>
      <xdr:rowOff>704850</xdr:rowOff>
    </xdr:to>
    <xdr:sp macro="" textlink="">
      <xdr:nvSpPr>
        <xdr:cNvPr id="24" name="角丸四角形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75210" y="7447863"/>
          <a:ext cx="491865" cy="191187"/>
        </a:xfrm>
        <a:prstGeom prst="roundRect">
          <a:avLst>
            <a:gd name="adj" fmla="val 38889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U34"/>
  <sheetViews>
    <sheetView view="pageBreakPreview" zoomScaleNormal="100" zoomScaleSheetLayoutView="100" workbookViewId="0">
      <selection activeCell="H1" sqref="H1:J1"/>
    </sheetView>
  </sheetViews>
  <sheetFormatPr defaultColWidth="9" defaultRowHeight="13.5" x14ac:dyDescent="0.15"/>
  <cols>
    <col min="1" max="1" width="3.375" style="4" customWidth="1"/>
    <col min="2" max="2" width="5.5" style="4" customWidth="1"/>
    <col min="3" max="3" width="3.25" style="4" customWidth="1"/>
    <col min="4" max="4" width="4.875" style="4" customWidth="1"/>
    <col min="5" max="5" width="16.875" style="4" customWidth="1"/>
    <col min="6" max="7" width="11.875" style="4" customWidth="1"/>
    <col min="8" max="9" width="2.75" style="4" customWidth="1"/>
    <col min="10" max="10" width="3.125" style="4" customWidth="1"/>
    <col min="11" max="16" width="5.5" style="4" customWidth="1"/>
    <col min="17" max="17" width="1.375" style="4" customWidth="1"/>
    <col min="18" max="18" width="3.5" style="4" bestFit="1" customWidth="1"/>
    <col min="19" max="19" width="9" style="4"/>
    <col min="20" max="20" width="3.5" style="4" customWidth="1"/>
    <col min="21" max="21" width="23.625" style="4" customWidth="1"/>
    <col min="22" max="16384" width="9" style="4"/>
  </cols>
  <sheetData>
    <row r="1" spans="1:21" ht="15" thickBot="1" x14ac:dyDescent="0.2">
      <c r="B1" s="67" t="s">
        <v>105</v>
      </c>
      <c r="C1" s="67"/>
      <c r="D1" s="67"/>
      <c r="E1" s="67"/>
      <c r="F1" s="67"/>
      <c r="G1" s="67"/>
      <c r="H1" s="167"/>
      <c r="I1" s="167"/>
      <c r="J1" s="167"/>
      <c r="K1" s="67" t="s">
        <v>36</v>
      </c>
      <c r="L1" s="67"/>
      <c r="M1" s="67"/>
      <c r="N1" s="67"/>
      <c r="O1" s="67"/>
      <c r="P1" s="67"/>
    </row>
    <row r="2" spans="1:21" ht="5.45" customHeight="1" thickBot="1" x14ac:dyDescent="0.2"/>
    <row r="3" spans="1:21" ht="19.899999999999999" customHeight="1" thickBot="1" x14ac:dyDescent="0.2">
      <c r="A3" s="1"/>
      <c r="B3" s="29"/>
      <c r="C3" s="168" t="s">
        <v>0</v>
      </c>
      <c r="D3" s="169"/>
      <c r="E3" s="170"/>
      <c r="F3" s="171"/>
      <c r="G3" s="171"/>
      <c r="H3" s="172"/>
      <c r="I3" s="101"/>
      <c r="J3" s="6"/>
      <c r="K3" s="6"/>
      <c r="L3" s="6"/>
      <c r="M3" s="6"/>
      <c r="N3" s="73"/>
      <c r="O3" s="68" t="s">
        <v>37</v>
      </c>
      <c r="P3" s="74"/>
    </row>
    <row r="4" spans="1:21" ht="5.45" customHeight="1" thickBot="1" x14ac:dyDescent="0.2"/>
    <row r="5" spans="1:21" ht="37.9" customHeight="1" thickBot="1" x14ac:dyDescent="0.2">
      <c r="A5" s="87" t="s">
        <v>1</v>
      </c>
      <c r="B5" s="79" t="s">
        <v>40</v>
      </c>
      <c r="C5" s="96" t="s">
        <v>83</v>
      </c>
      <c r="D5" s="71" t="s">
        <v>38</v>
      </c>
      <c r="E5" s="94" t="s">
        <v>72</v>
      </c>
      <c r="F5" s="53" t="s">
        <v>31</v>
      </c>
      <c r="G5" s="53" t="s">
        <v>32</v>
      </c>
      <c r="H5" s="97" t="s">
        <v>75</v>
      </c>
      <c r="I5" s="95" t="s">
        <v>76</v>
      </c>
      <c r="J5" s="96" t="s">
        <v>78</v>
      </c>
      <c r="K5" s="138" t="s">
        <v>79</v>
      </c>
      <c r="L5" s="138"/>
      <c r="M5" s="150" t="s">
        <v>84</v>
      </c>
      <c r="N5" s="151"/>
      <c r="O5" s="151"/>
      <c r="P5" s="152"/>
      <c r="R5" s="146" t="s">
        <v>82</v>
      </c>
      <c r="S5" s="147"/>
      <c r="T5" s="146" t="s">
        <v>73</v>
      </c>
      <c r="U5" s="147"/>
    </row>
    <row r="6" spans="1:21" s="3" customFormat="1" ht="28.9" customHeight="1" thickTop="1" x14ac:dyDescent="0.15">
      <c r="A6" s="27">
        <v>1</v>
      </c>
      <c r="B6" s="32"/>
      <c r="C6" s="46"/>
      <c r="D6" s="98" t="str">
        <f>IF(C6="","",VLOOKUP(C6,$R$6:$S$11,2))</f>
        <v/>
      </c>
      <c r="E6" s="48"/>
      <c r="F6" s="38"/>
      <c r="G6" s="38"/>
      <c r="H6" s="48"/>
      <c r="I6" s="40"/>
      <c r="J6" s="45"/>
      <c r="K6" s="136" t="str">
        <f>IF(J6="","",VLOOKUP(J6,$T$6:$U$8,2))</f>
        <v/>
      </c>
      <c r="L6" s="137"/>
      <c r="M6" s="148"/>
      <c r="N6" s="148"/>
      <c r="O6" s="148"/>
      <c r="P6" s="149"/>
      <c r="R6" s="115">
        <v>11</v>
      </c>
      <c r="S6" s="116" t="s">
        <v>8</v>
      </c>
      <c r="T6" s="117">
        <v>1</v>
      </c>
      <c r="U6" s="118" t="s">
        <v>85</v>
      </c>
    </row>
    <row r="7" spans="1:21" ht="28.9" customHeight="1" x14ac:dyDescent="0.15">
      <c r="A7" s="27">
        <v>2</v>
      </c>
      <c r="B7" s="32"/>
      <c r="C7" s="54"/>
      <c r="D7" s="99" t="str">
        <f t="shared" ref="D7:D25" si="0">IF(C7="","",VLOOKUP(C7,$R$6:$S$11,2))</f>
        <v/>
      </c>
      <c r="E7" s="49"/>
      <c r="F7" s="38"/>
      <c r="G7" s="38"/>
      <c r="H7" s="49"/>
      <c r="I7" s="42"/>
      <c r="J7" s="46"/>
      <c r="K7" s="134" t="str">
        <f t="shared" ref="K7:K25" si="1">IF(J7="","",VLOOKUP(J7,$T$6:$U$8,2))</f>
        <v/>
      </c>
      <c r="L7" s="135"/>
      <c r="M7" s="143"/>
      <c r="N7" s="144"/>
      <c r="O7" s="144"/>
      <c r="P7" s="145"/>
      <c r="R7" s="115">
        <v>12</v>
      </c>
      <c r="S7" s="116" t="s">
        <v>9</v>
      </c>
      <c r="T7" s="119">
        <v>2</v>
      </c>
      <c r="U7" s="121" t="s">
        <v>77</v>
      </c>
    </row>
    <row r="8" spans="1:21" ht="28.9" customHeight="1" x14ac:dyDescent="0.15">
      <c r="A8" s="27">
        <v>3</v>
      </c>
      <c r="B8" s="32"/>
      <c r="C8" s="54"/>
      <c r="D8" s="99" t="str">
        <f t="shared" si="0"/>
        <v/>
      </c>
      <c r="E8" s="49"/>
      <c r="F8" s="38"/>
      <c r="G8" s="38"/>
      <c r="H8" s="49"/>
      <c r="I8" s="42"/>
      <c r="J8" s="46"/>
      <c r="K8" s="134" t="str">
        <f t="shared" si="1"/>
        <v/>
      </c>
      <c r="L8" s="135"/>
      <c r="M8" s="143"/>
      <c r="N8" s="144"/>
      <c r="O8" s="144"/>
      <c r="P8" s="145"/>
      <c r="R8" s="115">
        <v>21</v>
      </c>
      <c r="S8" s="116" t="s">
        <v>10</v>
      </c>
      <c r="T8" s="119">
        <v>3</v>
      </c>
      <c r="U8" s="118" t="s">
        <v>74</v>
      </c>
    </row>
    <row r="9" spans="1:21" s="3" customFormat="1" ht="28.9" customHeight="1" x14ac:dyDescent="0.15">
      <c r="A9" s="27">
        <v>4</v>
      </c>
      <c r="B9" s="32"/>
      <c r="C9" s="46"/>
      <c r="D9" s="98" t="str">
        <f t="shared" si="0"/>
        <v/>
      </c>
      <c r="E9" s="49"/>
      <c r="F9" s="38"/>
      <c r="G9" s="38"/>
      <c r="H9" s="49"/>
      <c r="I9" s="42"/>
      <c r="J9" s="46"/>
      <c r="K9" s="134" t="str">
        <f t="shared" si="1"/>
        <v/>
      </c>
      <c r="L9" s="135"/>
      <c r="M9" s="143"/>
      <c r="N9" s="144"/>
      <c r="O9" s="144"/>
      <c r="P9" s="145"/>
      <c r="R9" s="115">
        <v>22</v>
      </c>
      <c r="S9" s="116" t="s">
        <v>11</v>
      </c>
    </row>
    <row r="10" spans="1:21" ht="28.9" customHeight="1" x14ac:dyDescent="0.15">
      <c r="A10" s="27">
        <v>5</v>
      </c>
      <c r="B10" s="32"/>
      <c r="C10" s="54"/>
      <c r="D10" s="99" t="str">
        <f t="shared" si="0"/>
        <v/>
      </c>
      <c r="E10" s="49"/>
      <c r="F10" s="38"/>
      <c r="G10" s="38"/>
      <c r="H10" s="49"/>
      <c r="I10" s="42"/>
      <c r="J10" s="46"/>
      <c r="K10" s="134" t="str">
        <f t="shared" si="1"/>
        <v/>
      </c>
      <c r="L10" s="135"/>
      <c r="M10" s="143"/>
      <c r="N10" s="144"/>
      <c r="O10" s="144"/>
      <c r="P10" s="145"/>
      <c r="R10" s="115">
        <v>31</v>
      </c>
      <c r="S10" s="116" t="s">
        <v>12</v>
      </c>
    </row>
    <row r="11" spans="1:21" ht="28.9" customHeight="1" x14ac:dyDescent="0.15">
      <c r="A11" s="27">
        <v>6</v>
      </c>
      <c r="B11" s="32"/>
      <c r="C11" s="54"/>
      <c r="D11" s="99" t="str">
        <f t="shared" si="0"/>
        <v/>
      </c>
      <c r="E11" s="49"/>
      <c r="F11" s="38"/>
      <c r="G11" s="38"/>
      <c r="H11" s="49"/>
      <c r="I11" s="42"/>
      <c r="J11" s="46"/>
      <c r="K11" s="134" t="str">
        <f t="shared" si="1"/>
        <v/>
      </c>
      <c r="L11" s="135"/>
      <c r="M11" s="143"/>
      <c r="N11" s="144"/>
      <c r="O11" s="144"/>
      <c r="P11" s="145"/>
      <c r="R11" s="115">
        <v>32</v>
      </c>
      <c r="S11" s="116" t="s">
        <v>13</v>
      </c>
    </row>
    <row r="12" spans="1:21" s="3" customFormat="1" ht="28.9" customHeight="1" x14ac:dyDescent="0.15">
      <c r="A12" s="27">
        <v>7</v>
      </c>
      <c r="B12" s="32"/>
      <c r="C12" s="46"/>
      <c r="D12" s="98" t="str">
        <f t="shared" si="0"/>
        <v/>
      </c>
      <c r="E12" s="49"/>
      <c r="F12" s="38"/>
      <c r="G12" s="38"/>
      <c r="H12" s="49"/>
      <c r="I12" s="42"/>
      <c r="J12" s="46"/>
      <c r="K12" s="134" t="str">
        <f t="shared" si="1"/>
        <v/>
      </c>
      <c r="L12" s="135"/>
      <c r="M12" s="143"/>
      <c r="N12" s="144"/>
      <c r="O12" s="144"/>
      <c r="P12" s="145"/>
    </row>
    <row r="13" spans="1:21" ht="28.9" customHeight="1" x14ac:dyDescent="0.15">
      <c r="A13" s="27">
        <v>8</v>
      </c>
      <c r="B13" s="32"/>
      <c r="C13" s="54"/>
      <c r="D13" s="99" t="str">
        <f t="shared" si="0"/>
        <v/>
      </c>
      <c r="E13" s="49"/>
      <c r="F13" s="38"/>
      <c r="G13" s="38"/>
      <c r="H13" s="49"/>
      <c r="I13" s="42"/>
      <c r="J13" s="46"/>
      <c r="K13" s="134" t="str">
        <f t="shared" si="1"/>
        <v/>
      </c>
      <c r="L13" s="135"/>
      <c r="M13" s="143"/>
      <c r="N13" s="144"/>
      <c r="O13" s="144"/>
      <c r="P13" s="145"/>
    </row>
    <row r="14" spans="1:21" ht="28.9" customHeight="1" x14ac:dyDescent="0.15">
      <c r="A14" s="27">
        <v>9</v>
      </c>
      <c r="B14" s="32"/>
      <c r="C14" s="54"/>
      <c r="D14" s="99" t="str">
        <f t="shared" si="0"/>
        <v/>
      </c>
      <c r="E14" s="49"/>
      <c r="F14" s="38"/>
      <c r="G14" s="38"/>
      <c r="H14" s="49"/>
      <c r="I14" s="42"/>
      <c r="J14" s="46"/>
      <c r="K14" s="134" t="str">
        <f t="shared" si="1"/>
        <v/>
      </c>
      <c r="L14" s="135"/>
      <c r="M14" s="143"/>
      <c r="N14" s="144"/>
      <c r="O14" s="144"/>
      <c r="P14" s="145"/>
    </row>
    <row r="15" spans="1:21" s="3" customFormat="1" ht="28.9" customHeight="1" x14ac:dyDescent="0.15">
      <c r="A15" s="27">
        <v>10</v>
      </c>
      <c r="B15" s="32"/>
      <c r="C15" s="46"/>
      <c r="D15" s="98" t="str">
        <f t="shared" si="0"/>
        <v/>
      </c>
      <c r="E15" s="49"/>
      <c r="F15" s="38"/>
      <c r="G15" s="38"/>
      <c r="H15" s="49"/>
      <c r="I15" s="42"/>
      <c r="J15" s="46"/>
      <c r="K15" s="134" t="str">
        <f t="shared" si="1"/>
        <v/>
      </c>
      <c r="L15" s="135"/>
      <c r="M15" s="143"/>
      <c r="N15" s="144"/>
      <c r="O15" s="144"/>
      <c r="P15" s="145"/>
    </row>
    <row r="16" spans="1:21" ht="28.9" customHeight="1" x14ac:dyDescent="0.15">
      <c r="A16" s="27">
        <v>11</v>
      </c>
      <c r="B16" s="32"/>
      <c r="C16" s="54"/>
      <c r="D16" s="99" t="str">
        <f t="shared" si="0"/>
        <v/>
      </c>
      <c r="E16" s="49"/>
      <c r="F16" s="38"/>
      <c r="G16" s="38"/>
      <c r="H16" s="49"/>
      <c r="I16" s="42"/>
      <c r="J16" s="46"/>
      <c r="K16" s="134" t="str">
        <f t="shared" si="1"/>
        <v/>
      </c>
      <c r="L16" s="135"/>
      <c r="M16" s="143"/>
      <c r="N16" s="144"/>
      <c r="O16" s="144"/>
      <c r="P16" s="145"/>
    </row>
    <row r="17" spans="1:16" ht="28.9" customHeight="1" x14ac:dyDescent="0.15">
      <c r="A17" s="27">
        <v>12</v>
      </c>
      <c r="B17" s="32"/>
      <c r="C17" s="54"/>
      <c r="D17" s="99" t="str">
        <f t="shared" si="0"/>
        <v/>
      </c>
      <c r="E17" s="49"/>
      <c r="F17" s="38"/>
      <c r="G17" s="38"/>
      <c r="H17" s="49"/>
      <c r="I17" s="42"/>
      <c r="J17" s="46"/>
      <c r="K17" s="134" t="str">
        <f t="shared" si="1"/>
        <v/>
      </c>
      <c r="L17" s="135"/>
      <c r="M17" s="143"/>
      <c r="N17" s="144"/>
      <c r="O17" s="144"/>
      <c r="P17" s="145"/>
    </row>
    <row r="18" spans="1:16" s="3" customFormat="1" ht="28.9" customHeight="1" x14ac:dyDescent="0.15">
      <c r="A18" s="27">
        <v>13</v>
      </c>
      <c r="B18" s="32"/>
      <c r="C18" s="46"/>
      <c r="D18" s="98" t="str">
        <f t="shared" si="0"/>
        <v/>
      </c>
      <c r="E18" s="49"/>
      <c r="F18" s="38"/>
      <c r="G18" s="38"/>
      <c r="H18" s="49"/>
      <c r="I18" s="42"/>
      <c r="J18" s="46"/>
      <c r="K18" s="134" t="str">
        <f t="shared" si="1"/>
        <v/>
      </c>
      <c r="L18" s="135"/>
      <c r="M18" s="143"/>
      <c r="N18" s="144"/>
      <c r="O18" s="144"/>
      <c r="P18" s="145"/>
    </row>
    <row r="19" spans="1:16" ht="28.9" customHeight="1" x14ac:dyDescent="0.15">
      <c r="A19" s="27">
        <v>14</v>
      </c>
      <c r="B19" s="32"/>
      <c r="C19" s="54"/>
      <c r="D19" s="99" t="str">
        <f t="shared" si="0"/>
        <v/>
      </c>
      <c r="E19" s="49"/>
      <c r="F19" s="38"/>
      <c r="G19" s="38"/>
      <c r="H19" s="49"/>
      <c r="I19" s="42"/>
      <c r="J19" s="46"/>
      <c r="K19" s="134" t="str">
        <f t="shared" si="1"/>
        <v/>
      </c>
      <c r="L19" s="135"/>
      <c r="M19" s="143"/>
      <c r="N19" s="144"/>
      <c r="O19" s="144"/>
      <c r="P19" s="145"/>
    </row>
    <row r="20" spans="1:16" ht="28.9" customHeight="1" x14ac:dyDescent="0.15">
      <c r="A20" s="27">
        <v>15</v>
      </c>
      <c r="B20" s="32"/>
      <c r="C20" s="54"/>
      <c r="D20" s="99" t="str">
        <f t="shared" si="0"/>
        <v/>
      </c>
      <c r="E20" s="49"/>
      <c r="F20" s="38"/>
      <c r="G20" s="38"/>
      <c r="H20" s="49"/>
      <c r="I20" s="42"/>
      <c r="J20" s="46"/>
      <c r="K20" s="134" t="str">
        <f t="shared" si="1"/>
        <v/>
      </c>
      <c r="L20" s="135"/>
      <c r="M20" s="143"/>
      <c r="N20" s="144"/>
      <c r="O20" s="144"/>
      <c r="P20" s="145"/>
    </row>
    <row r="21" spans="1:16" s="3" customFormat="1" ht="28.9" customHeight="1" x14ac:dyDescent="0.15">
      <c r="A21" s="27">
        <v>16</v>
      </c>
      <c r="B21" s="32"/>
      <c r="C21" s="46"/>
      <c r="D21" s="98" t="str">
        <f t="shared" si="0"/>
        <v/>
      </c>
      <c r="E21" s="49"/>
      <c r="F21" s="38"/>
      <c r="G21" s="38"/>
      <c r="H21" s="49"/>
      <c r="I21" s="42"/>
      <c r="J21" s="46"/>
      <c r="K21" s="134" t="str">
        <f t="shared" si="1"/>
        <v/>
      </c>
      <c r="L21" s="135"/>
      <c r="M21" s="143"/>
      <c r="N21" s="144"/>
      <c r="O21" s="144"/>
      <c r="P21" s="145"/>
    </row>
    <row r="22" spans="1:16" ht="28.9" customHeight="1" x14ac:dyDescent="0.15">
      <c r="A22" s="27">
        <v>17</v>
      </c>
      <c r="B22" s="32"/>
      <c r="C22" s="54"/>
      <c r="D22" s="99" t="str">
        <f t="shared" si="0"/>
        <v/>
      </c>
      <c r="E22" s="49"/>
      <c r="F22" s="38"/>
      <c r="G22" s="38"/>
      <c r="H22" s="49"/>
      <c r="I22" s="42"/>
      <c r="J22" s="46"/>
      <c r="K22" s="134" t="str">
        <f t="shared" si="1"/>
        <v/>
      </c>
      <c r="L22" s="135"/>
      <c r="M22" s="143"/>
      <c r="N22" s="144"/>
      <c r="O22" s="144"/>
      <c r="P22" s="145"/>
    </row>
    <row r="23" spans="1:16" ht="28.9" customHeight="1" x14ac:dyDescent="0.15">
      <c r="A23" s="27">
        <v>18</v>
      </c>
      <c r="B23" s="32"/>
      <c r="C23" s="54"/>
      <c r="D23" s="99" t="str">
        <f t="shared" si="0"/>
        <v/>
      </c>
      <c r="E23" s="49"/>
      <c r="F23" s="38"/>
      <c r="G23" s="38"/>
      <c r="H23" s="49"/>
      <c r="I23" s="42"/>
      <c r="J23" s="46"/>
      <c r="K23" s="134" t="str">
        <f t="shared" si="1"/>
        <v/>
      </c>
      <c r="L23" s="135"/>
      <c r="M23" s="143"/>
      <c r="N23" s="144"/>
      <c r="O23" s="144"/>
      <c r="P23" s="145"/>
    </row>
    <row r="24" spans="1:16" s="3" customFormat="1" ht="28.9" customHeight="1" x14ac:dyDescent="0.15">
      <c r="A24" s="27">
        <v>19</v>
      </c>
      <c r="B24" s="32"/>
      <c r="C24" s="46"/>
      <c r="D24" s="98" t="str">
        <f t="shared" si="0"/>
        <v/>
      </c>
      <c r="E24" s="49"/>
      <c r="F24" s="38"/>
      <c r="G24" s="38"/>
      <c r="H24" s="49"/>
      <c r="I24" s="42"/>
      <c r="J24" s="46"/>
      <c r="K24" s="134" t="str">
        <f t="shared" si="1"/>
        <v/>
      </c>
      <c r="L24" s="135"/>
      <c r="M24" s="143"/>
      <c r="N24" s="144"/>
      <c r="O24" s="144"/>
      <c r="P24" s="145"/>
    </row>
    <row r="25" spans="1:16" ht="28.9" customHeight="1" thickBot="1" x14ac:dyDescent="0.2">
      <c r="A25" s="28">
        <v>20</v>
      </c>
      <c r="B25" s="33"/>
      <c r="C25" s="55"/>
      <c r="D25" s="100" t="str">
        <f t="shared" si="0"/>
        <v/>
      </c>
      <c r="E25" s="50"/>
      <c r="F25" s="43"/>
      <c r="G25" s="43"/>
      <c r="H25" s="50"/>
      <c r="I25" s="44"/>
      <c r="J25" s="47"/>
      <c r="K25" s="141" t="str">
        <f t="shared" si="1"/>
        <v/>
      </c>
      <c r="L25" s="142"/>
      <c r="M25" s="162"/>
      <c r="N25" s="163"/>
      <c r="O25" s="163"/>
      <c r="P25" s="164"/>
    </row>
    <row r="26" spans="1:16" ht="9" customHeight="1" thickBot="1" x14ac:dyDescent="0.2">
      <c r="A26" s="7"/>
      <c r="B26" s="7"/>
      <c r="C26" s="8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s="3" customFormat="1" ht="21.75" customHeight="1" thickBot="1" x14ac:dyDescent="0.2">
      <c r="A27" s="182" t="s">
        <v>24</v>
      </c>
      <c r="B27" s="183"/>
      <c r="C27" s="183"/>
      <c r="D27" s="184"/>
      <c r="E27" s="11">
        <f>COUNTA(E28:E31)</f>
        <v>0</v>
      </c>
      <c r="F27" s="75" t="s">
        <v>28</v>
      </c>
      <c r="G27" s="72" t="s">
        <v>29</v>
      </c>
      <c r="H27" s="51"/>
      <c r="I27" s="139"/>
      <c r="J27" s="140"/>
      <c r="K27" s="24" t="s">
        <v>14</v>
      </c>
      <c r="L27" s="25" t="s">
        <v>15</v>
      </c>
      <c r="M27" s="26" t="s">
        <v>16</v>
      </c>
      <c r="N27" s="25" t="s">
        <v>17</v>
      </c>
      <c r="O27" s="26" t="s">
        <v>18</v>
      </c>
      <c r="P27" s="25" t="s">
        <v>19</v>
      </c>
    </row>
    <row r="28" spans="1:16" s="3" customFormat="1" ht="28.5" customHeight="1" thickBot="1" x14ac:dyDescent="0.2">
      <c r="A28" s="176" t="s">
        <v>95</v>
      </c>
      <c r="B28" s="177"/>
      <c r="C28" s="56"/>
      <c r="D28" s="69" t="s">
        <v>33</v>
      </c>
      <c r="E28" s="59"/>
      <c r="F28" s="59"/>
      <c r="G28" s="63"/>
      <c r="H28" s="52"/>
      <c r="I28" s="155" t="s">
        <v>7</v>
      </c>
      <c r="J28" s="156"/>
      <c r="K28" s="18">
        <f>SUM(COUNTIF($C$6:$C$25,11),COUNTIF('入力21人目～'!$C$6:$C$25,11))</f>
        <v>0</v>
      </c>
      <c r="L28" s="11">
        <f>SUM(COUNTIF($C$6:$C$25,12),COUNTIF('入力21人目～'!$C$6:$C$25,12))</f>
        <v>0</v>
      </c>
      <c r="M28" s="12">
        <f>SUM(COUNTIF($C$6:$C$25,21),COUNTIF('入力21人目～'!$C$6:$C$25,21))</f>
        <v>0</v>
      </c>
      <c r="N28" s="11">
        <f>SUM(COUNTIF($C$6:$C$25,22),COUNTIF('入力21人目～'!$C$6:$C$25,22))</f>
        <v>0</v>
      </c>
      <c r="O28" s="12">
        <f>SUM(COUNTIF($C$6:$C$25,31),COUNTIF('入力21人目～'!$C$6:$C$25,31))</f>
        <v>0</v>
      </c>
      <c r="P28" s="11">
        <f>SUM(COUNTIF($C$6:$C$25,32),COUNTIF('入力21人目～'!$C$6:$C$25,32))</f>
        <v>0</v>
      </c>
    </row>
    <row r="29" spans="1:16" ht="28.5" customHeight="1" thickBot="1" x14ac:dyDescent="0.2">
      <c r="A29" s="178"/>
      <c r="B29" s="179"/>
      <c r="C29" s="57"/>
      <c r="D29" s="173" t="s">
        <v>39</v>
      </c>
      <c r="E29" s="60"/>
      <c r="F29" s="60"/>
      <c r="G29" s="64"/>
      <c r="H29" s="52"/>
      <c r="I29" s="155" t="s">
        <v>20</v>
      </c>
      <c r="J29" s="156"/>
      <c r="K29" s="153">
        <f>SUM(K28:L28)</f>
        <v>0</v>
      </c>
      <c r="L29" s="154"/>
      <c r="M29" s="165">
        <f>SUM(M28:N28)</f>
        <v>0</v>
      </c>
      <c r="N29" s="166"/>
      <c r="O29" s="165">
        <f>SUM(O28:P28)</f>
        <v>0</v>
      </c>
      <c r="P29" s="166"/>
    </row>
    <row r="30" spans="1:16" ht="28.5" customHeight="1" thickBot="1" x14ac:dyDescent="0.2">
      <c r="A30" s="178"/>
      <c r="B30" s="179"/>
      <c r="C30" s="57"/>
      <c r="D30" s="174"/>
      <c r="E30" s="61"/>
      <c r="F30" s="61"/>
      <c r="G30" s="65"/>
      <c r="H30" s="52"/>
      <c r="I30" s="155" t="s">
        <v>80</v>
      </c>
      <c r="J30" s="185"/>
      <c r="K30" s="17">
        <f>SUM(K29:P29)</f>
        <v>0</v>
      </c>
      <c r="L30" s="76" t="s">
        <v>21</v>
      </c>
      <c r="M30" s="35" t="s">
        <v>22</v>
      </c>
      <c r="N30" s="78">
        <f>SUM(COUNTA($J$6:$J$25),COUNTA('入力21人目～'!$J$6:$J$25))</f>
        <v>0</v>
      </c>
      <c r="O30" s="77" t="s">
        <v>23</v>
      </c>
      <c r="P30" s="36">
        <f>K30-N30</f>
        <v>0</v>
      </c>
    </row>
    <row r="31" spans="1:16" ht="28.5" customHeight="1" thickBot="1" x14ac:dyDescent="0.2">
      <c r="A31" s="180"/>
      <c r="B31" s="181"/>
      <c r="C31" s="58"/>
      <c r="D31" s="175"/>
      <c r="E31" s="62"/>
      <c r="F31" s="66"/>
      <c r="G31" s="66"/>
      <c r="H31" s="52"/>
      <c r="I31" s="186" t="s">
        <v>81</v>
      </c>
      <c r="J31" s="187"/>
      <c r="K31" s="20">
        <f>SUM(COUNTIF($I$6:$I$25,"○"),COUNTIF($I$6:$I$25,"〇"),COUNTIF('入力21人目～'!$I$6:$I$25,"○"),COUNTIF('入力21人目～'!$I$6:$I$25,"〇"))</f>
        <v>0</v>
      </c>
      <c r="L31" s="19"/>
      <c r="M31" s="13"/>
      <c r="N31" s="13"/>
      <c r="O31" s="13"/>
      <c r="P31" s="13"/>
    </row>
    <row r="32" spans="1:16" ht="28.5" customHeight="1" thickTop="1" thickBot="1" x14ac:dyDescent="0.2">
      <c r="A32" s="157" t="s">
        <v>34</v>
      </c>
      <c r="B32" s="158"/>
      <c r="C32" s="159"/>
      <c r="D32" s="160" t="s">
        <v>35</v>
      </c>
      <c r="E32" s="161"/>
      <c r="F32" s="70">
        <f>SUM(COUNTIF(F28:F31,"○"),COUNTIF(F28:F31,"〇"))</f>
        <v>0</v>
      </c>
      <c r="G32" s="70">
        <f>SUM(COUNTIF(G28:G31,"○"),COUNTIF(G28:G31,"〇"))</f>
        <v>0</v>
      </c>
      <c r="H32" s="34"/>
      <c r="I32" s="34"/>
      <c r="J32" s="34"/>
      <c r="K32" s="13"/>
      <c r="L32" s="14"/>
      <c r="M32" s="13"/>
      <c r="N32" s="13"/>
      <c r="O32" s="13"/>
      <c r="P32" s="13"/>
    </row>
    <row r="33" spans="1:16" ht="15.75" customHeight="1" x14ac:dyDescent="0.15">
      <c r="A33" s="2" t="s">
        <v>2</v>
      </c>
      <c r="B33" s="2"/>
      <c r="C33" s="15"/>
      <c r="D33" s="16"/>
      <c r="E33" s="16"/>
      <c r="F33" s="14"/>
      <c r="G33" s="93"/>
      <c r="H33" s="93"/>
      <c r="I33" s="93"/>
      <c r="J33" s="93"/>
      <c r="K33" s="93"/>
      <c r="L33" s="93"/>
      <c r="M33" s="93"/>
      <c r="N33" s="93"/>
      <c r="O33" s="93"/>
      <c r="P33" s="93"/>
    </row>
    <row r="34" spans="1:16" ht="7.5" customHeight="1" x14ac:dyDescent="0.15"/>
  </sheetData>
  <mergeCells count="60">
    <mergeCell ref="H1:J1"/>
    <mergeCell ref="C3:D3"/>
    <mergeCell ref="E3:H3"/>
    <mergeCell ref="D29:D31"/>
    <mergeCell ref="A28:B31"/>
    <mergeCell ref="A27:D27"/>
    <mergeCell ref="I30:J30"/>
    <mergeCell ref="I31:J31"/>
    <mergeCell ref="K29:L29"/>
    <mergeCell ref="I28:J28"/>
    <mergeCell ref="I29:J29"/>
    <mergeCell ref="R5:S5"/>
    <mergeCell ref="A32:C32"/>
    <mergeCell ref="D32:E32"/>
    <mergeCell ref="M22:P22"/>
    <mergeCell ref="M23:P23"/>
    <mergeCell ref="M24:P24"/>
    <mergeCell ref="M25:P25"/>
    <mergeCell ref="O29:P29"/>
    <mergeCell ref="M29:N29"/>
    <mergeCell ref="M17:P17"/>
    <mergeCell ref="M18:P18"/>
    <mergeCell ref="M19:P19"/>
    <mergeCell ref="M20:P20"/>
    <mergeCell ref="M21:P21"/>
    <mergeCell ref="K17:L17"/>
    <mergeCell ref="K16:L16"/>
    <mergeCell ref="K15:L15"/>
    <mergeCell ref="K14:L14"/>
    <mergeCell ref="M15:P15"/>
    <mergeCell ref="M16:P16"/>
    <mergeCell ref="K19:L19"/>
    <mergeCell ref="K18:L18"/>
    <mergeCell ref="T5:U5"/>
    <mergeCell ref="M6:P6"/>
    <mergeCell ref="M7:P7"/>
    <mergeCell ref="M8:P8"/>
    <mergeCell ref="M9:P9"/>
    <mergeCell ref="M5:P5"/>
    <mergeCell ref="M10:P10"/>
    <mergeCell ref="M11:P11"/>
    <mergeCell ref="M12:P12"/>
    <mergeCell ref="M13:P13"/>
    <mergeCell ref="M14:P14"/>
    <mergeCell ref="K8:L8"/>
    <mergeCell ref="K7:L7"/>
    <mergeCell ref="K6:L6"/>
    <mergeCell ref="K5:L5"/>
    <mergeCell ref="I27:J27"/>
    <mergeCell ref="K13:L13"/>
    <mergeCell ref="K12:L12"/>
    <mergeCell ref="K11:L11"/>
    <mergeCell ref="K10:L10"/>
    <mergeCell ref="K9:L9"/>
    <mergeCell ref="K25:L25"/>
    <mergeCell ref="K24:L24"/>
    <mergeCell ref="K23:L23"/>
    <mergeCell ref="K22:L22"/>
    <mergeCell ref="K21:L21"/>
    <mergeCell ref="K20:L20"/>
  </mergeCells>
  <phoneticPr fontId="3"/>
  <conditionalFormatting sqref="M6:P25">
    <cfRule type="expression" dxfId="5" priority="1">
      <formula>$J6=3</formula>
    </cfRule>
    <cfRule type="expression" dxfId="4" priority="2">
      <formula>$J6=1</formula>
    </cfRule>
  </conditionalFormatting>
  <printOptions horizontalCentered="1" verticalCentered="1"/>
  <pageMargins left="0.43307086614173229" right="0.19685039370078741" top="0.23622047244094491" bottom="0.19685039370078741" header="0.24" footer="0.19"/>
  <pageSetup paperSize="9" orientation="portrait" r:id="rId1"/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62" r:id="rId4" name="Check Box 66">
              <controlPr defaultSize="0" autoFill="0" autoLine="0" autoPict="0">
                <anchor moveWithCells="1">
                  <from>
                    <xdr:col>2</xdr:col>
                    <xdr:colOff>47625</xdr:colOff>
                    <xdr:row>27</xdr:row>
                    <xdr:rowOff>19050</xdr:rowOff>
                  </from>
                  <to>
                    <xdr:col>3</xdr:col>
                    <xdr:colOff>66675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" name="Check Box 70">
              <controlPr defaultSize="0" autoFill="0" autoLine="0" autoPict="0">
                <anchor moveWithCells="1">
                  <from>
                    <xdr:col>2</xdr:col>
                    <xdr:colOff>47625</xdr:colOff>
                    <xdr:row>28</xdr:row>
                    <xdr:rowOff>19050</xdr:rowOff>
                  </from>
                  <to>
                    <xdr:col>3</xdr:col>
                    <xdr:colOff>66675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" name="Check Box 71">
              <controlPr defaultSize="0" autoFill="0" autoLine="0" autoPict="0">
                <anchor moveWithCells="1">
                  <from>
                    <xdr:col>2</xdr:col>
                    <xdr:colOff>47625</xdr:colOff>
                    <xdr:row>29</xdr:row>
                    <xdr:rowOff>19050</xdr:rowOff>
                  </from>
                  <to>
                    <xdr:col>3</xdr:col>
                    <xdr:colOff>66675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" name="Check Box 72">
              <controlPr defaultSize="0" autoFill="0" autoLine="0" autoPict="0">
                <anchor moveWithCells="1">
                  <from>
                    <xdr:col>2</xdr:col>
                    <xdr:colOff>47625</xdr:colOff>
                    <xdr:row>30</xdr:row>
                    <xdr:rowOff>19050</xdr:rowOff>
                  </from>
                  <to>
                    <xdr:col>3</xdr:col>
                    <xdr:colOff>66675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25"/>
  <sheetViews>
    <sheetView view="pageBreakPreview" zoomScaleNormal="100" zoomScaleSheetLayoutView="100" workbookViewId="0">
      <selection activeCell="B6" sqref="B6"/>
    </sheetView>
  </sheetViews>
  <sheetFormatPr defaultColWidth="9" defaultRowHeight="13.5" x14ac:dyDescent="0.15"/>
  <cols>
    <col min="1" max="1" width="3.375" style="4" customWidth="1"/>
    <col min="2" max="2" width="5.5" style="4" customWidth="1"/>
    <col min="3" max="3" width="3.25" style="4" customWidth="1"/>
    <col min="4" max="4" width="4.875" style="4" customWidth="1"/>
    <col min="5" max="5" width="16.875" style="4" customWidth="1"/>
    <col min="6" max="7" width="11.875" style="4" customWidth="1"/>
    <col min="8" max="9" width="2.75" style="4" customWidth="1"/>
    <col min="10" max="10" width="3.125" style="4" customWidth="1"/>
    <col min="11" max="16" width="5.5" style="4" customWidth="1"/>
    <col min="17" max="17" width="1.375" style="4" customWidth="1"/>
    <col min="18" max="18" width="3.5" style="4" bestFit="1" customWidth="1"/>
    <col min="19" max="19" width="9" style="4"/>
    <col min="20" max="20" width="3.5" style="4" customWidth="1"/>
    <col min="21" max="21" width="23.625" style="4" customWidth="1"/>
    <col min="22" max="16384" width="9" style="4"/>
  </cols>
  <sheetData>
    <row r="1" spans="1:21" ht="15" thickBot="1" x14ac:dyDescent="0.2">
      <c r="B1" s="92" t="s">
        <v>105</v>
      </c>
      <c r="C1" s="92"/>
      <c r="D1" s="92"/>
      <c r="E1" s="92"/>
      <c r="F1" s="92"/>
      <c r="G1" s="92"/>
      <c r="H1" s="188" t="str">
        <f>IF(入力!H1="","",入力!H1)</f>
        <v/>
      </c>
      <c r="I1" s="188"/>
      <c r="J1" s="188"/>
      <c r="K1" s="92" t="s">
        <v>36</v>
      </c>
      <c r="L1" s="92"/>
      <c r="M1" s="92"/>
      <c r="N1" s="92"/>
      <c r="O1" s="92"/>
      <c r="P1" s="92"/>
    </row>
    <row r="2" spans="1:21" ht="5.45" customHeight="1" thickBot="1" x14ac:dyDescent="0.2"/>
    <row r="3" spans="1:21" ht="19.899999999999999" customHeight="1" thickBot="1" x14ac:dyDescent="0.2">
      <c r="A3" s="37"/>
      <c r="B3" s="37"/>
      <c r="C3" s="168" t="s">
        <v>0</v>
      </c>
      <c r="D3" s="169"/>
      <c r="E3" s="189" t="str">
        <f>IF(入力!E3="","",入力!E3)</f>
        <v/>
      </c>
      <c r="F3" s="190"/>
      <c r="G3" s="190"/>
      <c r="H3" s="191"/>
      <c r="I3" s="101"/>
      <c r="J3" s="6"/>
      <c r="K3" s="6"/>
      <c r="L3" s="6"/>
      <c r="M3" s="6"/>
      <c r="N3" s="73"/>
      <c r="O3" s="68" t="s">
        <v>37</v>
      </c>
      <c r="P3" s="74"/>
    </row>
    <row r="4" spans="1:21" ht="5.45" customHeight="1" thickBot="1" x14ac:dyDescent="0.2"/>
    <row r="5" spans="1:21" ht="37.9" customHeight="1" thickBot="1" x14ac:dyDescent="0.2">
      <c r="A5" s="87" t="s">
        <v>1</v>
      </c>
      <c r="B5" s="79" t="s">
        <v>40</v>
      </c>
      <c r="C5" s="96" t="s">
        <v>83</v>
      </c>
      <c r="D5" s="71" t="s">
        <v>38</v>
      </c>
      <c r="E5" s="94" t="s">
        <v>72</v>
      </c>
      <c r="F5" s="53" t="s">
        <v>31</v>
      </c>
      <c r="G5" s="53" t="s">
        <v>32</v>
      </c>
      <c r="H5" s="97" t="s">
        <v>75</v>
      </c>
      <c r="I5" s="95" t="s">
        <v>76</v>
      </c>
      <c r="J5" s="96" t="s">
        <v>78</v>
      </c>
      <c r="K5" s="138" t="s">
        <v>79</v>
      </c>
      <c r="L5" s="138"/>
      <c r="M5" s="150" t="s">
        <v>84</v>
      </c>
      <c r="N5" s="151"/>
      <c r="O5" s="151"/>
      <c r="P5" s="152"/>
      <c r="R5" s="146" t="s">
        <v>82</v>
      </c>
      <c r="S5" s="147"/>
      <c r="T5" s="146" t="s">
        <v>73</v>
      </c>
      <c r="U5" s="147"/>
    </row>
    <row r="6" spans="1:21" s="3" customFormat="1" ht="28.9" customHeight="1" thickTop="1" x14ac:dyDescent="0.15">
      <c r="A6" s="27">
        <v>21</v>
      </c>
      <c r="B6" s="32"/>
      <c r="C6" s="46"/>
      <c r="D6" s="98" t="str">
        <f>IF(C6="","",VLOOKUP(C6,$R$6:$S$11,2))</f>
        <v/>
      </c>
      <c r="E6" s="48"/>
      <c r="F6" s="38"/>
      <c r="G6" s="38"/>
      <c r="H6" s="48"/>
      <c r="I6" s="40"/>
      <c r="J6" s="45"/>
      <c r="K6" s="136" t="str">
        <f>IF(J6="","",VLOOKUP(J6,$T$6:$U$8,2))</f>
        <v/>
      </c>
      <c r="L6" s="137"/>
      <c r="M6" s="148"/>
      <c r="N6" s="148"/>
      <c r="O6" s="148"/>
      <c r="P6" s="149"/>
      <c r="R6" s="115">
        <v>11</v>
      </c>
      <c r="S6" s="116" t="s">
        <v>8</v>
      </c>
      <c r="T6" s="117">
        <v>1</v>
      </c>
      <c r="U6" s="118" t="s">
        <v>85</v>
      </c>
    </row>
    <row r="7" spans="1:21" ht="28.9" customHeight="1" x14ac:dyDescent="0.15">
      <c r="A7" s="27">
        <v>22</v>
      </c>
      <c r="B7" s="32"/>
      <c r="C7" s="54"/>
      <c r="D7" s="99" t="str">
        <f t="shared" ref="D7:D25" si="0">IF(C7="","",VLOOKUP(C7,$R$6:$S$11,2))</f>
        <v/>
      </c>
      <c r="E7" s="49"/>
      <c r="F7" s="38"/>
      <c r="G7" s="38"/>
      <c r="H7" s="49"/>
      <c r="I7" s="42"/>
      <c r="J7" s="46"/>
      <c r="K7" s="134" t="str">
        <f t="shared" ref="K7:K25" si="1">IF(J7="","",VLOOKUP(J7,$T$6:$U$8,2))</f>
        <v/>
      </c>
      <c r="L7" s="135"/>
      <c r="M7" s="143"/>
      <c r="N7" s="144"/>
      <c r="O7" s="144"/>
      <c r="P7" s="145"/>
      <c r="R7" s="115">
        <v>12</v>
      </c>
      <c r="S7" s="116" t="s">
        <v>9</v>
      </c>
      <c r="T7" s="119">
        <v>2</v>
      </c>
      <c r="U7" s="121" t="s">
        <v>77</v>
      </c>
    </row>
    <row r="8" spans="1:21" ht="28.9" customHeight="1" x14ac:dyDescent="0.15">
      <c r="A8" s="27">
        <v>23</v>
      </c>
      <c r="B8" s="32"/>
      <c r="C8" s="54"/>
      <c r="D8" s="99" t="str">
        <f t="shared" si="0"/>
        <v/>
      </c>
      <c r="E8" s="49"/>
      <c r="F8" s="38"/>
      <c r="G8" s="38"/>
      <c r="H8" s="49"/>
      <c r="I8" s="42"/>
      <c r="J8" s="46"/>
      <c r="K8" s="134" t="str">
        <f t="shared" si="1"/>
        <v/>
      </c>
      <c r="L8" s="135"/>
      <c r="M8" s="143"/>
      <c r="N8" s="144"/>
      <c r="O8" s="144"/>
      <c r="P8" s="145"/>
      <c r="R8" s="115">
        <v>21</v>
      </c>
      <c r="S8" s="116" t="s">
        <v>10</v>
      </c>
      <c r="T8" s="119">
        <v>3</v>
      </c>
      <c r="U8" s="118" t="s">
        <v>74</v>
      </c>
    </row>
    <row r="9" spans="1:21" s="3" customFormat="1" ht="28.9" customHeight="1" x14ac:dyDescent="0.15">
      <c r="A9" s="27">
        <v>24</v>
      </c>
      <c r="B9" s="32"/>
      <c r="C9" s="46"/>
      <c r="D9" s="98" t="str">
        <f t="shared" si="0"/>
        <v/>
      </c>
      <c r="E9" s="49"/>
      <c r="F9" s="38"/>
      <c r="G9" s="38"/>
      <c r="H9" s="49"/>
      <c r="I9" s="42"/>
      <c r="J9" s="46"/>
      <c r="K9" s="134" t="str">
        <f t="shared" si="1"/>
        <v/>
      </c>
      <c r="L9" s="135"/>
      <c r="M9" s="143"/>
      <c r="N9" s="144"/>
      <c r="O9" s="144"/>
      <c r="P9" s="145"/>
      <c r="R9" s="115">
        <v>22</v>
      </c>
      <c r="S9" s="116" t="s">
        <v>11</v>
      </c>
    </row>
    <row r="10" spans="1:21" ht="28.9" customHeight="1" x14ac:dyDescent="0.15">
      <c r="A10" s="27">
        <v>25</v>
      </c>
      <c r="B10" s="32"/>
      <c r="C10" s="54"/>
      <c r="D10" s="99" t="str">
        <f t="shared" si="0"/>
        <v/>
      </c>
      <c r="E10" s="49"/>
      <c r="F10" s="38"/>
      <c r="G10" s="38"/>
      <c r="H10" s="49"/>
      <c r="I10" s="42"/>
      <c r="J10" s="46"/>
      <c r="K10" s="134" t="str">
        <f t="shared" si="1"/>
        <v/>
      </c>
      <c r="L10" s="135"/>
      <c r="M10" s="143"/>
      <c r="N10" s="144"/>
      <c r="O10" s="144"/>
      <c r="P10" s="145"/>
      <c r="R10" s="115">
        <v>31</v>
      </c>
      <c r="S10" s="116" t="s">
        <v>12</v>
      </c>
    </row>
    <row r="11" spans="1:21" ht="28.9" customHeight="1" x14ac:dyDescent="0.15">
      <c r="A11" s="27">
        <v>26</v>
      </c>
      <c r="B11" s="32"/>
      <c r="C11" s="54"/>
      <c r="D11" s="99" t="str">
        <f t="shared" si="0"/>
        <v/>
      </c>
      <c r="E11" s="49"/>
      <c r="F11" s="38"/>
      <c r="G11" s="38"/>
      <c r="H11" s="49"/>
      <c r="I11" s="42"/>
      <c r="J11" s="46"/>
      <c r="K11" s="134" t="str">
        <f t="shared" si="1"/>
        <v/>
      </c>
      <c r="L11" s="135"/>
      <c r="M11" s="143"/>
      <c r="N11" s="144"/>
      <c r="O11" s="144"/>
      <c r="P11" s="145"/>
      <c r="R11" s="115">
        <v>32</v>
      </c>
      <c r="S11" s="116" t="s">
        <v>13</v>
      </c>
    </row>
    <row r="12" spans="1:21" s="3" customFormat="1" ht="28.9" customHeight="1" x14ac:dyDescent="0.15">
      <c r="A12" s="27">
        <v>27</v>
      </c>
      <c r="B12" s="32"/>
      <c r="C12" s="46"/>
      <c r="D12" s="98" t="str">
        <f t="shared" si="0"/>
        <v/>
      </c>
      <c r="E12" s="49"/>
      <c r="F12" s="38"/>
      <c r="G12" s="38"/>
      <c r="H12" s="49"/>
      <c r="I12" s="42"/>
      <c r="J12" s="46"/>
      <c r="K12" s="134" t="str">
        <f t="shared" si="1"/>
        <v/>
      </c>
      <c r="L12" s="135"/>
      <c r="M12" s="143"/>
      <c r="N12" s="144"/>
      <c r="O12" s="144"/>
      <c r="P12" s="145"/>
    </row>
    <row r="13" spans="1:21" ht="28.9" customHeight="1" x14ac:dyDescent="0.15">
      <c r="A13" s="27">
        <v>28</v>
      </c>
      <c r="B13" s="32"/>
      <c r="C13" s="54"/>
      <c r="D13" s="99" t="str">
        <f t="shared" si="0"/>
        <v/>
      </c>
      <c r="E13" s="49"/>
      <c r="F13" s="38"/>
      <c r="G13" s="38"/>
      <c r="H13" s="49"/>
      <c r="I13" s="42"/>
      <c r="J13" s="46"/>
      <c r="K13" s="134" t="str">
        <f t="shared" si="1"/>
        <v/>
      </c>
      <c r="L13" s="135"/>
      <c r="M13" s="143"/>
      <c r="N13" s="144"/>
      <c r="O13" s="144"/>
      <c r="P13" s="145"/>
    </row>
    <row r="14" spans="1:21" ht="28.9" customHeight="1" x14ac:dyDescent="0.15">
      <c r="A14" s="27">
        <v>29</v>
      </c>
      <c r="B14" s="32"/>
      <c r="C14" s="54"/>
      <c r="D14" s="99" t="str">
        <f t="shared" si="0"/>
        <v/>
      </c>
      <c r="E14" s="49"/>
      <c r="F14" s="38"/>
      <c r="G14" s="38"/>
      <c r="H14" s="49"/>
      <c r="I14" s="42"/>
      <c r="J14" s="46"/>
      <c r="K14" s="134" t="str">
        <f t="shared" si="1"/>
        <v/>
      </c>
      <c r="L14" s="135"/>
      <c r="M14" s="143"/>
      <c r="N14" s="144"/>
      <c r="O14" s="144"/>
      <c r="P14" s="145"/>
    </row>
    <row r="15" spans="1:21" s="3" customFormat="1" ht="28.9" customHeight="1" x14ac:dyDescent="0.15">
      <c r="A15" s="27">
        <v>30</v>
      </c>
      <c r="B15" s="32"/>
      <c r="C15" s="46"/>
      <c r="D15" s="98" t="str">
        <f t="shared" si="0"/>
        <v/>
      </c>
      <c r="E15" s="49"/>
      <c r="F15" s="38"/>
      <c r="G15" s="38"/>
      <c r="H15" s="49"/>
      <c r="I15" s="42"/>
      <c r="J15" s="46"/>
      <c r="K15" s="134" t="str">
        <f t="shared" si="1"/>
        <v/>
      </c>
      <c r="L15" s="135"/>
      <c r="M15" s="143"/>
      <c r="N15" s="144"/>
      <c r="O15" s="144"/>
      <c r="P15" s="145"/>
    </row>
    <row r="16" spans="1:21" ht="28.9" customHeight="1" x14ac:dyDescent="0.15">
      <c r="A16" s="27">
        <v>31</v>
      </c>
      <c r="B16" s="32"/>
      <c r="C16" s="54"/>
      <c r="D16" s="99" t="str">
        <f t="shared" si="0"/>
        <v/>
      </c>
      <c r="E16" s="49"/>
      <c r="F16" s="38"/>
      <c r="G16" s="38"/>
      <c r="H16" s="49"/>
      <c r="I16" s="42"/>
      <c r="J16" s="46"/>
      <c r="K16" s="134" t="str">
        <f t="shared" si="1"/>
        <v/>
      </c>
      <c r="L16" s="135"/>
      <c r="M16" s="143"/>
      <c r="N16" s="144"/>
      <c r="O16" s="144"/>
      <c r="P16" s="145"/>
    </row>
    <row r="17" spans="1:16" ht="28.9" customHeight="1" x14ac:dyDescent="0.15">
      <c r="A17" s="27">
        <v>32</v>
      </c>
      <c r="B17" s="32"/>
      <c r="C17" s="54"/>
      <c r="D17" s="99" t="str">
        <f t="shared" si="0"/>
        <v/>
      </c>
      <c r="E17" s="49"/>
      <c r="F17" s="38"/>
      <c r="G17" s="38"/>
      <c r="H17" s="49"/>
      <c r="I17" s="42"/>
      <c r="J17" s="46"/>
      <c r="K17" s="134" t="str">
        <f t="shared" si="1"/>
        <v/>
      </c>
      <c r="L17" s="135"/>
      <c r="M17" s="143"/>
      <c r="N17" s="144"/>
      <c r="O17" s="144"/>
      <c r="P17" s="145"/>
    </row>
    <row r="18" spans="1:16" s="3" customFormat="1" ht="28.9" customHeight="1" x14ac:dyDescent="0.15">
      <c r="A18" s="27">
        <v>33</v>
      </c>
      <c r="B18" s="32"/>
      <c r="C18" s="46"/>
      <c r="D18" s="98" t="str">
        <f t="shared" si="0"/>
        <v/>
      </c>
      <c r="E18" s="49"/>
      <c r="F18" s="38"/>
      <c r="G18" s="38"/>
      <c r="H18" s="49"/>
      <c r="I18" s="42"/>
      <c r="J18" s="46"/>
      <c r="K18" s="134" t="str">
        <f t="shared" si="1"/>
        <v/>
      </c>
      <c r="L18" s="135"/>
      <c r="M18" s="143"/>
      <c r="N18" s="144"/>
      <c r="O18" s="144"/>
      <c r="P18" s="145"/>
    </row>
    <row r="19" spans="1:16" ht="28.9" customHeight="1" x14ac:dyDescent="0.15">
      <c r="A19" s="27">
        <v>34</v>
      </c>
      <c r="B19" s="32"/>
      <c r="C19" s="54"/>
      <c r="D19" s="99" t="str">
        <f t="shared" si="0"/>
        <v/>
      </c>
      <c r="E19" s="49"/>
      <c r="F19" s="38"/>
      <c r="G19" s="38"/>
      <c r="H19" s="49"/>
      <c r="I19" s="42"/>
      <c r="J19" s="46"/>
      <c r="K19" s="134" t="str">
        <f t="shared" si="1"/>
        <v/>
      </c>
      <c r="L19" s="135"/>
      <c r="M19" s="143"/>
      <c r="N19" s="144"/>
      <c r="O19" s="144"/>
      <c r="P19" s="145"/>
    </row>
    <row r="20" spans="1:16" ht="28.9" customHeight="1" x14ac:dyDescent="0.15">
      <c r="A20" s="27">
        <v>35</v>
      </c>
      <c r="B20" s="32"/>
      <c r="C20" s="54"/>
      <c r="D20" s="99" t="str">
        <f t="shared" si="0"/>
        <v/>
      </c>
      <c r="E20" s="49"/>
      <c r="F20" s="38"/>
      <c r="G20" s="38"/>
      <c r="H20" s="49"/>
      <c r="I20" s="42"/>
      <c r="J20" s="46"/>
      <c r="K20" s="134" t="str">
        <f t="shared" si="1"/>
        <v/>
      </c>
      <c r="L20" s="135"/>
      <c r="M20" s="143"/>
      <c r="N20" s="144"/>
      <c r="O20" s="144"/>
      <c r="P20" s="145"/>
    </row>
    <row r="21" spans="1:16" s="3" customFormat="1" ht="28.9" customHeight="1" x14ac:dyDescent="0.15">
      <c r="A21" s="27">
        <v>36</v>
      </c>
      <c r="B21" s="32"/>
      <c r="C21" s="46"/>
      <c r="D21" s="98" t="str">
        <f t="shared" si="0"/>
        <v/>
      </c>
      <c r="E21" s="49"/>
      <c r="F21" s="38"/>
      <c r="G21" s="38"/>
      <c r="H21" s="49"/>
      <c r="I21" s="42"/>
      <c r="J21" s="46"/>
      <c r="K21" s="134" t="str">
        <f t="shared" si="1"/>
        <v/>
      </c>
      <c r="L21" s="135"/>
      <c r="M21" s="143"/>
      <c r="N21" s="144"/>
      <c r="O21" s="144"/>
      <c r="P21" s="145"/>
    </row>
    <row r="22" spans="1:16" ht="28.9" customHeight="1" x14ac:dyDescent="0.15">
      <c r="A22" s="27">
        <v>37</v>
      </c>
      <c r="B22" s="32"/>
      <c r="C22" s="54"/>
      <c r="D22" s="99" t="str">
        <f t="shared" si="0"/>
        <v/>
      </c>
      <c r="E22" s="49"/>
      <c r="F22" s="38"/>
      <c r="G22" s="38"/>
      <c r="H22" s="49"/>
      <c r="I22" s="42"/>
      <c r="J22" s="46"/>
      <c r="K22" s="134" t="str">
        <f t="shared" si="1"/>
        <v/>
      </c>
      <c r="L22" s="135"/>
      <c r="M22" s="143"/>
      <c r="N22" s="144"/>
      <c r="O22" s="144"/>
      <c r="P22" s="145"/>
    </row>
    <row r="23" spans="1:16" ht="28.9" customHeight="1" x14ac:dyDescent="0.15">
      <c r="A23" s="27">
        <v>38</v>
      </c>
      <c r="B23" s="32"/>
      <c r="C23" s="54"/>
      <c r="D23" s="99" t="str">
        <f t="shared" si="0"/>
        <v/>
      </c>
      <c r="E23" s="49"/>
      <c r="F23" s="38"/>
      <c r="G23" s="38"/>
      <c r="H23" s="49"/>
      <c r="I23" s="42"/>
      <c r="J23" s="46"/>
      <c r="K23" s="134" t="str">
        <f t="shared" si="1"/>
        <v/>
      </c>
      <c r="L23" s="135"/>
      <c r="M23" s="143"/>
      <c r="N23" s="144"/>
      <c r="O23" s="144"/>
      <c r="P23" s="145"/>
    </row>
    <row r="24" spans="1:16" s="3" customFormat="1" ht="28.9" customHeight="1" x14ac:dyDescent="0.15">
      <c r="A24" s="27">
        <v>39</v>
      </c>
      <c r="B24" s="32"/>
      <c r="C24" s="46"/>
      <c r="D24" s="98" t="str">
        <f t="shared" si="0"/>
        <v/>
      </c>
      <c r="E24" s="49"/>
      <c r="F24" s="38"/>
      <c r="G24" s="38"/>
      <c r="H24" s="49"/>
      <c r="I24" s="42"/>
      <c r="J24" s="46"/>
      <c r="K24" s="134" t="str">
        <f t="shared" si="1"/>
        <v/>
      </c>
      <c r="L24" s="135"/>
      <c r="M24" s="143"/>
      <c r="N24" s="144"/>
      <c r="O24" s="144"/>
      <c r="P24" s="145"/>
    </row>
    <row r="25" spans="1:16" ht="28.9" customHeight="1" thickBot="1" x14ac:dyDescent="0.2">
      <c r="A25" s="28">
        <v>40</v>
      </c>
      <c r="B25" s="33"/>
      <c r="C25" s="55"/>
      <c r="D25" s="100" t="str">
        <f t="shared" si="0"/>
        <v/>
      </c>
      <c r="E25" s="50"/>
      <c r="F25" s="43"/>
      <c r="G25" s="43"/>
      <c r="H25" s="50"/>
      <c r="I25" s="44"/>
      <c r="J25" s="47"/>
      <c r="K25" s="141" t="str">
        <f t="shared" si="1"/>
        <v/>
      </c>
      <c r="L25" s="142"/>
      <c r="M25" s="162"/>
      <c r="N25" s="163"/>
      <c r="O25" s="163"/>
      <c r="P25" s="164"/>
    </row>
  </sheetData>
  <mergeCells count="47">
    <mergeCell ref="K16:L16"/>
    <mergeCell ref="M16:P16"/>
    <mergeCell ref="K13:L13"/>
    <mergeCell ref="M13:P13"/>
    <mergeCell ref="K14:L14"/>
    <mergeCell ref="M14:P14"/>
    <mergeCell ref="K15:L15"/>
    <mergeCell ref="M15:P15"/>
    <mergeCell ref="K12:L12"/>
    <mergeCell ref="M12:P12"/>
    <mergeCell ref="K9:L9"/>
    <mergeCell ref="M9:P9"/>
    <mergeCell ref="K10:L10"/>
    <mergeCell ref="M10:P10"/>
    <mergeCell ref="C3:D3"/>
    <mergeCell ref="H1:J1"/>
    <mergeCell ref="K5:L5"/>
    <mergeCell ref="M5:P5"/>
    <mergeCell ref="K11:L11"/>
    <mergeCell ref="M11:P11"/>
    <mergeCell ref="E3:H3"/>
    <mergeCell ref="K8:L8"/>
    <mergeCell ref="M8:P8"/>
    <mergeCell ref="T5:U5"/>
    <mergeCell ref="K6:L6"/>
    <mergeCell ref="M6:P6"/>
    <mergeCell ref="K7:L7"/>
    <mergeCell ref="M7:P7"/>
    <mergeCell ref="R5:S5"/>
    <mergeCell ref="K17:L17"/>
    <mergeCell ref="M17:P17"/>
    <mergeCell ref="K18:L18"/>
    <mergeCell ref="M18:P18"/>
    <mergeCell ref="K19:L19"/>
    <mergeCell ref="M19:P19"/>
    <mergeCell ref="K20:L20"/>
    <mergeCell ref="M20:P20"/>
    <mergeCell ref="K21:L21"/>
    <mergeCell ref="M21:P21"/>
    <mergeCell ref="K22:L22"/>
    <mergeCell ref="M22:P22"/>
    <mergeCell ref="K23:L23"/>
    <mergeCell ref="M23:P23"/>
    <mergeCell ref="K24:L24"/>
    <mergeCell ref="M24:P24"/>
    <mergeCell ref="K25:L25"/>
    <mergeCell ref="M25:P25"/>
  </mergeCells>
  <phoneticPr fontId="4"/>
  <conditionalFormatting sqref="M6:P25">
    <cfRule type="expression" dxfId="3" priority="1">
      <formula>$J6=3</formula>
    </cfRule>
    <cfRule type="expression" dxfId="2" priority="2">
      <formula>$J6=1</formula>
    </cfRule>
  </conditionalFormatting>
  <pageMargins left="0.43307086614173229" right="0.19685039370078741" top="0.2362204724409449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Y40"/>
  <sheetViews>
    <sheetView tabSelected="1" zoomScaleNormal="100" workbookViewId="0">
      <selection activeCell="A3" sqref="A3:V3"/>
    </sheetView>
  </sheetViews>
  <sheetFormatPr defaultColWidth="9" defaultRowHeight="13.5" x14ac:dyDescent="0.15"/>
  <cols>
    <col min="1" max="1" width="4.5" style="4" customWidth="1"/>
    <col min="2" max="2" width="3.375" style="4" customWidth="1"/>
    <col min="3" max="3" width="5.5" style="4" customWidth="1"/>
    <col min="4" max="4" width="3.25" style="4" customWidth="1"/>
    <col min="5" max="5" width="5" style="4" customWidth="1"/>
    <col min="6" max="6" width="16.875" style="4" customWidth="1"/>
    <col min="7" max="8" width="11.875" style="4" customWidth="1"/>
    <col min="9" max="10" width="2.875" style="4" customWidth="1"/>
    <col min="11" max="11" width="3.125" style="4" customWidth="1"/>
    <col min="12" max="17" width="5.5" style="4" customWidth="1"/>
    <col min="18" max="18" width="1.375" style="4" customWidth="1"/>
    <col min="19" max="19" width="3.5" style="4" customWidth="1"/>
    <col min="20" max="20" width="9" style="4"/>
    <col min="21" max="21" width="3.25" style="4" customWidth="1"/>
    <col min="22" max="22" width="27.25" style="4" customWidth="1"/>
    <col min="23" max="24" width="9" style="4"/>
    <col min="25" max="25" width="4" style="4" customWidth="1"/>
    <col min="26" max="16384" width="9" style="4"/>
  </cols>
  <sheetData>
    <row r="1" spans="1:25" ht="25.9" customHeight="1" x14ac:dyDescent="0.15">
      <c r="A1" s="207" t="s">
        <v>104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120"/>
      <c r="X1" s="120"/>
    </row>
    <row r="2" spans="1:25" ht="9.6" customHeight="1" x14ac:dyDescent="0.15">
      <c r="B2" s="21"/>
      <c r="C2" s="21"/>
      <c r="D2" s="21"/>
      <c r="E2" s="22"/>
      <c r="F2" s="22"/>
      <c r="G2" s="30"/>
      <c r="H2" s="22"/>
      <c r="I2" s="22"/>
      <c r="J2" s="22"/>
      <c r="K2" s="22"/>
      <c r="L2" s="22"/>
      <c r="M2" s="22"/>
      <c r="N2" s="21"/>
      <c r="O2" s="21"/>
      <c r="P2" s="21"/>
    </row>
    <row r="3" spans="1:25" ht="62.45" customHeight="1" x14ac:dyDescent="0.15">
      <c r="A3" s="204" t="s">
        <v>103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6"/>
      <c r="W3" s="113"/>
      <c r="X3" s="113"/>
      <c r="Y3" s="113"/>
    </row>
    <row r="4" spans="1:25" ht="9.6" customHeight="1" x14ac:dyDescent="0.15">
      <c r="A4" s="21"/>
      <c r="B4" s="21"/>
      <c r="C4" s="21"/>
      <c r="D4" s="21"/>
      <c r="E4" s="23"/>
      <c r="F4" s="23"/>
      <c r="G4" s="23"/>
      <c r="H4" s="23"/>
      <c r="I4" s="23"/>
      <c r="J4" s="23"/>
      <c r="K4" s="23"/>
      <c r="L4" s="23"/>
      <c r="M4" s="23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s="102" customFormat="1" ht="24" customHeight="1" x14ac:dyDescent="0.15">
      <c r="A5" s="126" t="s">
        <v>58</v>
      </c>
      <c r="B5" s="209" t="s">
        <v>102</v>
      </c>
      <c r="C5" s="209"/>
      <c r="D5" s="209"/>
      <c r="E5" s="209"/>
      <c r="F5" s="133"/>
      <c r="G5" s="131" t="s">
        <v>98</v>
      </c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14"/>
      <c r="X5" s="114"/>
      <c r="Y5" s="114"/>
    </row>
    <row r="6" spans="1:25" s="104" customFormat="1" ht="60" customHeight="1" x14ac:dyDescent="0.15">
      <c r="A6" s="103" t="s">
        <v>62</v>
      </c>
      <c r="B6" s="208" t="s">
        <v>107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11"/>
      <c r="X6" s="111"/>
      <c r="Y6" s="111"/>
    </row>
    <row r="7" spans="1:25" s="104" customFormat="1" ht="24" customHeight="1" x14ac:dyDescent="0.15">
      <c r="A7" s="127" t="s">
        <v>63</v>
      </c>
      <c r="B7" s="197" t="s">
        <v>59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11"/>
      <c r="X7" s="111"/>
      <c r="Y7" s="111"/>
    </row>
    <row r="8" spans="1:25" s="104" customFormat="1" ht="78" customHeight="1" x14ac:dyDescent="0.15">
      <c r="A8" s="103" t="s">
        <v>64</v>
      </c>
      <c r="B8" s="195" t="s">
        <v>94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13"/>
      <c r="X8" s="113"/>
      <c r="Y8" s="113"/>
    </row>
    <row r="9" spans="1:25" s="104" customFormat="1" ht="40.5" customHeight="1" x14ac:dyDescent="0.15">
      <c r="A9" s="128" t="s">
        <v>99</v>
      </c>
      <c r="B9" s="197" t="s">
        <v>60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11"/>
      <c r="X9" s="111"/>
      <c r="Y9" s="111"/>
    </row>
    <row r="10" spans="1:25" s="104" customFormat="1" ht="22.5" customHeight="1" x14ac:dyDescent="0.15">
      <c r="A10" s="105" t="s">
        <v>65</v>
      </c>
      <c r="B10" s="199" t="s">
        <v>61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12"/>
      <c r="X10" s="112"/>
      <c r="Y10" s="112"/>
    </row>
    <row r="11" spans="1:25" s="104" customFormat="1" ht="191.25" customHeight="1" x14ac:dyDescent="0.15">
      <c r="A11" s="128" t="s">
        <v>100</v>
      </c>
      <c r="B11" s="197" t="s">
        <v>96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11"/>
      <c r="X11" s="111"/>
      <c r="Y11" s="111"/>
    </row>
    <row r="12" spans="1:25" s="104" customFormat="1" ht="96.75" customHeight="1" x14ac:dyDescent="0.15">
      <c r="A12" s="106" t="s">
        <v>101</v>
      </c>
      <c r="B12" s="200" t="s">
        <v>97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09"/>
      <c r="X12" s="109"/>
      <c r="Y12" s="109"/>
    </row>
    <row r="13" spans="1:25" s="104" customFormat="1" ht="21" customHeight="1" x14ac:dyDescent="0.15">
      <c r="A13" s="129" t="s">
        <v>66</v>
      </c>
      <c r="B13" s="201" t="s">
        <v>69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10"/>
      <c r="X13" s="110"/>
      <c r="Y13" s="110"/>
    </row>
    <row r="14" spans="1:25" s="104" customFormat="1" ht="42" customHeight="1" x14ac:dyDescent="0.15">
      <c r="A14" s="107" t="s">
        <v>71</v>
      </c>
      <c r="B14" s="202" t="s">
        <v>68</v>
      </c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10"/>
      <c r="X14" s="110"/>
      <c r="Y14" s="110"/>
    </row>
    <row r="15" spans="1:25" s="104" customFormat="1" ht="39.75" customHeight="1" x14ac:dyDescent="0.15">
      <c r="A15" s="130" t="s">
        <v>67</v>
      </c>
      <c r="B15" s="203" t="s">
        <v>106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09"/>
      <c r="X15" s="109"/>
      <c r="Y15" s="109"/>
    </row>
    <row r="16" spans="1:25" s="102" customFormat="1" ht="31.5" customHeight="1" x14ac:dyDescent="0.15">
      <c r="A16" s="192" t="s">
        <v>70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4"/>
      <c r="W16" s="108"/>
      <c r="X16" s="108"/>
      <c r="Y16" s="108"/>
    </row>
    <row r="17" spans="2:22" ht="12.75" customHeight="1" x14ac:dyDescent="0.15"/>
    <row r="18" spans="2:22" ht="18" x14ac:dyDescent="0.15">
      <c r="B18" s="31" t="s">
        <v>3</v>
      </c>
    </row>
    <row r="19" spans="2:22" ht="6" customHeight="1" x14ac:dyDescent="0.15">
      <c r="E19" s="5"/>
    </row>
    <row r="20" spans="2:22" ht="15" thickBot="1" x14ac:dyDescent="0.2">
      <c r="C20" s="92" t="s">
        <v>105</v>
      </c>
      <c r="D20" s="92"/>
      <c r="E20" s="92"/>
      <c r="F20" s="92"/>
      <c r="G20" s="92"/>
      <c r="H20" s="92"/>
      <c r="I20" s="167" t="s">
        <v>92</v>
      </c>
      <c r="J20" s="167"/>
      <c r="K20" s="167"/>
      <c r="L20" s="92" t="s">
        <v>36</v>
      </c>
      <c r="M20" s="92"/>
      <c r="N20" s="92"/>
      <c r="O20" s="92"/>
      <c r="P20" s="92"/>
      <c r="Q20" s="92"/>
    </row>
    <row r="21" spans="2:22" ht="14.25" thickBot="1" x14ac:dyDescent="0.2"/>
    <row r="22" spans="2:22" ht="14.25" thickBot="1" x14ac:dyDescent="0.2">
      <c r="B22" s="37"/>
      <c r="C22" s="37"/>
      <c r="D22" s="168" t="s">
        <v>0</v>
      </c>
      <c r="E22" s="169"/>
      <c r="F22" s="170" t="s">
        <v>93</v>
      </c>
      <c r="G22" s="171"/>
      <c r="H22" s="171"/>
      <c r="I22" s="172"/>
      <c r="J22" s="101"/>
      <c r="K22" s="6"/>
      <c r="L22" s="6"/>
      <c r="M22" s="6"/>
      <c r="N22" s="6"/>
      <c r="O22" s="73">
        <v>1</v>
      </c>
      <c r="P22" s="68" t="s">
        <v>37</v>
      </c>
      <c r="Q22" s="74">
        <v>1</v>
      </c>
    </row>
    <row r="23" spans="2:22" ht="14.25" thickBot="1" x14ac:dyDescent="0.2"/>
    <row r="24" spans="2:22" ht="32.450000000000003" customHeight="1" thickBot="1" x14ac:dyDescent="0.2">
      <c r="B24" s="87" t="s">
        <v>1</v>
      </c>
      <c r="C24" s="79" t="s">
        <v>40</v>
      </c>
      <c r="D24" s="96" t="s">
        <v>83</v>
      </c>
      <c r="E24" s="71" t="s">
        <v>38</v>
      </c>
      <c r="F24" s="94" t="s">
        <v>72</v>
      </c>
      <c r="G24" s="53" t="s">
        <v>31</v>
      </c>
      <c r="H24" s="53" t="s">
        <v>32</v>
      </c>
      <c r="I24" s="97" t="s">
        <v>75</v>
      </c>
      <c r="J24" s="95" t="s">
        <v>76</v>
      </c>
      <c r="K24" s="96" t="s">
        <v>78</v>
      </c>
      <c r="L24" s="138" t="s">
        <v>79</v>
      </c>
      <c r="M24" s="138"/>
      <c r="N24" s="214" t="s">
        <v>84</v>
      </c>
      <c r="O24" s="215"/>
      <c r="P24" s="215"/>
      <c r="Q24" s="216"/>
      <c r="S24" s="146" t="s">
        <v>82</v>
      </c>
      <c r="T24" s="147"/>
      <c r="U24" s="146" t="s">
        <v>73</v>
      </c>
      <c r="V24" s="147"/>
    </row>
    <row r="25" spans="2:22" ht="28.15" customHeight="1" thickTop="1" x14ac:dyDescent="0.15">
      <c r="B25" s="27">
        <v>1</v>
      </c>
      <c r="C25" s="32"/>
      <c r="D25" s="46">
        <v>11</v>
      </c>
      <c r="E25" s="98" t="s">
        <v>88</v>
      </c>
      <c r="F25" s="48" t="s">
        <v>4</v>
      </c>
      <c r="G25" s="38" t="s">
        <v>41</v>
      </c>
      <c r="H25" s="38" t="s">
        <v>47</v>
      </c>
      <c r="I25" s="39" t="s">
        <v>51</v>
      </c>
      <c r="J25" s="40" t="s">
        <v>51</v>
      </c>
      <c r="K25" s="45"/>
      <c r="L25" s="136" t="str">
        <f>IF(K25="","",VLOOKUP(K25,$U$6:$U$8,2))</f>
        <v/>
      </c>
      <c r="M25" s="137"/>
      <c r="N25" s="210"/>
      <c r="O25" s="148"/>
      <c r="P25" s="148"/>
      <c r="Q25" s="149"/>
      <c r="S25" s="115">
        <v>11</v>
      </c>
      <c r="T25" s="116" t="s">
        <v>8</v>
      </c>
      <c r="U25" s="117">
        <v>1</v>
      </c>
      <c r="V25" s="118" t="s">
        <v>85</v>
      </c>
    </row>
    <row r="26" spans="2:22" ht="28.15" customHeight="1" x14ac:dyDescent="0.15">
      <c r="B26" s="27">
        <v>2</v>
      </c>
      <c r="C26" s="32"/>
      <c r="D26" s="54">
        <v>12</v>
      </c>
      <c r="E26" s="99" t="s">
        <v>89</v>
      </c>
      <c r="F26" s="49" t="s">
        <v>5</v>
      </c>
      <c r="G26" s="38" t="s">
        <v>42</v>
      </c>
      <c r="H26" s="38" t="s">
        <v>42</v>
      </c>
      <c r="I26" s="41" t="s">
        <v>51</v>
      </c>
      <c r="J26" s="42"/>
      <c r="K26" s="46"/>
      <c r="L26" s="134" t="str">
        <f>IF(K26="","",VLOOKUP(K26,$U$6:$U$8,2))</f>
        <v/>
      </c>
      <c r="M26" s="135"/>
      <c r="N26" s="143"/>
      <c r="O26" s="144"/>
      <c r="P26" s="144"/>
      <c r="Q26" s="145"/>
      <c r="S26" s="115">
        <v>12</v>
      </c>
      <c r="T26" s="116" t="s">
        <v>9</v>
      </c>
      <c r="U26" s="119">
        <v>2</v>
      </c>
      <c r="V26" s="121" t="s">
        <v>77</v>
      </c>
    </row>
    <row r="27" spans="2:22" ht="28.15" customHeight="1" x14ac:dyDescent="0.15">
      <c r="B27" s="27">
        <v>3</v>
      </c>
      <c r="C27" s="32"/>
      <c r="D27" s="54">
        <v>12</v>
      </c>
      <c r="E27" s="99" t="s">
        <v>89</v>
      </c>
      <c r="F27" s="49" t="s">
        <v>6</v>
      </c>
      <c r="G27" s="38" t="s">
        <v>43</v>
      </c>
      <c r="H27" s="38" t="s">
        <v>48</v>
      </c>
      <c r="I27" s="41" t="s">
        <v>51</v>
      </c>
      <c r="J27" s="42"/>
      <c r="K27" s="46"/>
      <c r="L27" s="134" t="str">
        <f>IF(K27="","",VLOOKUP(K27,$U$6:$U$8,2))</f>
        <v/>
      </c>
      <c r="M27" s="135"/>
      <c r="N27" s="143"/>
      <c r="O27" s="144"/>
      <c r="P27" s="144"/>
      <c r="Q27" s="145"/>
      <c r="S27" s="115">
        <v>21</v>
      </c>
      <c r="T27" s="116" t="s">
        <v>10</v>
      </c>
      <c r="U27" s="119">
        <v>3</v>
      </c>
      <c r="V27" s="118" t="s">
        <v>74</v>
      </c>
    </row>
    <row r="28" spans="2:22" ht="28.15" customHeight="1" x14ac:dyDescent="0.15">
      <c r="B28" s="27">
        <v>4</v>
      </c>
      <c r="C28" s="32"/>
      <c r="D28" s="46">
        <v>21</v>
      </c>
      <c r="E28" s="98" t="s">
        <v>90</v>
      </c>
      <c r="F28" s="49" t="s">
        <v>25</v>
      </c>
      <c r="G28" s="38" t="s">
        <v>44</v>
      </c>
      <c r="H28" s="38" t="s">
        <v>44</v>
      </c>
      <c r="I28" s="41" t="s">
        <v>51</v>
      </c>
      <c r="J28" s="42"/>
      <c r="K28" s="46">
        <v>1</v>
      </c>
      <c r="L28" s="134" t="s">
        <v>85</v>
      </c>
      <c r="M28" s="135"/>
      <c r="N28" s="211" t="s">
        <v>86</v>
      </c>
      <c r="O28" s="212"/>
      <c r="P28" s="212"/>
      <c r="Q28" s="213"/>
      <c r="S28" s="115">
        <v>22</v>
      </c>
      <c r="T28" s="116" t="s">
        <v>11</v>
      </c>
      <c r="U28" s="122"/>
      <c r="V28" s="123"/>
    </row>
    <row r="29" spans="2:22" ht="28.15" customHeight="1" x14ac:dyDescent="0.15">
      <c r="B29" s="27">
        <v>5</v>
      </c>
      <c r="C29" s="32"/>
      <c r="D29" s="54">
        <v>21</v>
      </c>
      <c r="E29" s="99" t="s">
        <v>90</v>
      </c>
      <c r="F29" s="49" t="s">
        <v>26</v>
      </c>
      <c r="G29" s="38" t="s">
        <v>45</v>
      </c>
      <c r="H29" s="38" t="s">
        <v>49</v>
      </c>
      <c r="I29" s="41" t="s">
        <v>51</v>
      </c>
      <c r="J29" s="42"/>
      <c r="K29" s="46">
        <v>1</v>
      </c>
      <c r="L29" s="134" t="s">
        <v>85</v>
      </c>
      <c r="M29" s="135"/>
      <c r="N29" s="211" t="s">
        <v>86</v>
      </c>
      <c r="O29" s="212"/>
      <c r="P29" s="212"/>
      <c r="Q29" s="213"/>
      <c r="S29" s="115">
        <v>31</v>
      </c>
      <c r="T29" s="116" t="s">
        <v>12</v>
      </c>
      <c r="U29" s="124"/>
      <c r="V29" s="125"/>
    </row>
    <row r="30" spans="2:22" ht="28.15" customHeight="1" x14ac:dyDescent="0.15">
      <c r="B30" s="27">
        <v>6</v>
      </c>
      <c r="C30" s="32"/>
      <c r="D30" s="54">
        <v>32</v>
      </c>
      <c r="E30" s="99" t="s">
        <v>91</v>
      </c>
      <c r="F30" s="49" t="s">
        <v>27</v>
      </c>
      <c r="G30" s="38" t="s">
        <v>46</v>
      </c>
      <c r="H30" s="38" t="s">
        <v>50</v>
      </c>
      <c r="I30" s="41" t="s">
        <v>51</v>
      </c>
      <c r="J30" s="42"/>
      <c r="K30" s="46"/>
      <c r="L30" s="134" t="str">
        <f>IF(K30="","",VLOOKUP(K30,$U$6:$U$8,2))</f>
        <v/>
      </c>
      <c r="M30" s="135"/>
      <c r="N30" s="143"/>
      <c r="O30" s="144"/>
      <c r="P30" s="144"/>
      <c r="Q30" s="145"/>
      <c r="S30" s="115">
        <v>32</v>
      </c>
      <c r="T30" s="116" t="s">
        <v>13</v>
      </c>
      <c r="U30" s="124"/>
      <c r="V30" s="125"/>
    </row>
    <row r="31" spans="2:22" s="3" customFormat="1" ht="72" customHeight="1" x14ac:dyDescent="0.15">
      <c r="B31" s="80" t="s">
        <v>52</v>
      </c>
      <c r="C31" s="32"/>
      <c r="D31" s="86" t="s">
        <v>52</v>
      </c>
      <c r="E31" s="88" t="s">
        <v>52</v>
      </c>
      <c r="F31" s="85" t="s">
        <v>52</v>
      </c>
      <c r="G31" s="84" t="s">
        <v>52</v>
      </c>
      <c r="H31" s="84" t="s">
        <v>52</v>
      </c>
      <c r="I31" s="83" t="s">
        <v>52</v>
      </c>
      <c r="J31" s="82" t="s">
        <v>52</v>
      </c>
      <c r="K31" s="81" t="s">
        <v>52</v>
      </c>
      <c r="L31" s="221" t="s">
        <v>52</v>
      </c>
      <c r="M31" s="222"/>
      <c r="N31" s="217" t="s">
        <v>87</v>
      </c>
      <c r="O31" s="218"/>
      <c r="P31" s="218"/>
      <c r="Q31" s="219"/>
    </row>
    <row r="32" spans="2:22" ht="28.15" customHeight="1" thickBot="1" x14ac:dyDescent="0.2">
      <c r="B32" s="28">
        <v>20</v>
      </c>
      <c r="C32" s="33"/>
      <c r="D32" s="55"/>
      <c r="E32" s="100" t="str">
        <f>IF(D32="","",VLOOKUP(D32,$R$6:$S$10,2))</f>
        <v/>
      </c>
      <c r="F32" s="50"/>
      <c r="G32" s="43"/>
      <c r="H32" s="43"/>
      <c r="I32" s="50"/>
      <c r="J32" s="44"/>
      <c r="K32" s="47"/>
      <c r="L32" s="141" t="str">
        <f>IF(K32="","",VLOOKUP(K32,$U$6:$U$8,2))</f>
        <v/>
      </c>
      <c r="M32" s="142"/>
      <c r="N32" s="162"/>
      <c r="O32" s="163"/>
      <c r="P32" s="163"/>
      <c r="Q32" s="164"/>
    </row>
    <row r="33" spans="2:17" ht="14.25" thickBot="1" x14ac:dyDescent="0.2">
      <c r="B33" s="7"/>
      <c r="C33" s="7"/>
      <c r="D33" s="8"/>
      <c r="E33" s="9"/>
      <c r="F33" s="9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2:17" ht="21.6" customHeight="1" thickBot="1" x14ac:dyDescent="0.2">
      <c r="B34" s="182" t="s">
        <v>24</v>
      </c>
      <c r="C34" s="183"/>
      <c r="D34" s="183"/>
      <c r="E34" s="184"/>
      <c r="F34" s="11">
        <f>COUNTA(F35:F38)</f>
        <v>2</v>
      </c>
      <c r="G34" s="75" t="s">
        <v>28</v>
      </c>
      <c r="H34" s="72" t="s">
        <v>29</v>
      </c>
      <c r="I34" s="51"/>
      <c r="J34" s="139"/>
      <c r="K34" s="140"/>
      <c r="L34" s="24" t="s">
        <v>14</v>
      </c>
      <c r="M34" s="25" t="s">
        <v>15</v>
      </c>
      <c r="N34" s="26" t="s">
        <v>16</v>
      </c>
      <c r="O34" s="25" t="s">
        <v>17</v>
      </c>
      <c r="P34" s="26" t="s">
        <v>18</v>
      </c>
      <c r="Q34" s="25" t="s">
        <v>19</v>
      </c>
    </row>
    <row r="35" spans="2:17" ht="28.5" customHeight="1" thickBot="1" x14ac:dyDescent="0.2">
      <c r="B35" s="176" t="s">
        <v>95</v>
      </c>
      <c r="C35" s="177"/>
      <c r="D35" s="56"/>
      <c r="E35" s="69" t="s">
        <v>30</v>
      </c>
      <c r="F35" s="59" t="s">
        <v>57</v>
      </c>
      <c r="G35" s="59" t="s">
        <v>55</v>
      </c>
      <c r="H35" s="63" t="s">
        <v>54</v>
      </c>
      <c r="I35" s="52"/>
      <c r="J35" s="155" t="s">
        <v>7</v>
      </c>
      <c r="K35" s="156"/>
      <c r="L35" s="18">
        <v>1</v>
      </c>
      <c r="M35" s="11">
        <v>2</v>
      </c>
      <c r="N35" s="89">
        <v>2</v>
      </c>
      <c r="O35" s="11">
        <f>SUM(COUNTIF($C$6:$C$19,22),COUNTIF('入力21人目～'!$C$6:$C$25,22))</f>
        <v>0</v>
      </c>
      <c r="P35" s="89">
        <f>SUM(COUNTIF($C$6:$C$19,31),COUNTIF('入力21人目～'!$C$6:$C$25,31))</f>
        <v>0</v>
      </c>
      <c r="Q35" s="11">
        <v>1</v>
      </c>
    </row>
    <row r="36" spans="2:17" ht="28.5" customHeight="1" thickBot="1" x14ac:dyDescent="0.2">
      <c r="B36" s="178"/>
      <c r="C36" s="179"/>
      <c r="D36" s="57"/>
      <c r="E36" s="173" t="s">
        <v>39</v>
      </c>
      <c r="F36" s="60" t="s">
        <v>56</v>
      </c>
      <c r="G36" s="60" t="s">
        <v>54</v>
      </c>
      <c r="H36" s="64" t="s">
        <v>55</v>
      </c>
      <c r="I36" s="52"/>
      <c r="J36" s="155" t="s">
        <v>20</v>
      </c>
      <c r="K36" s="156"/>
      <c r="L36" s="153">
        <v>3</v>
      </c>
      <c r="M36" s="154"/>
      <c r="N36" s="165">
        <v>2</v>
      </c>
      <c r="O36" s="166"/>
      <c r="P36" s="165">
        <v>1</v>
      </c>
      <c r="Q36" s="166"/>
    </row>
    <row r="37" spans="2:17" ht="28.5" customHeight="1" thickBot="1" x14ac:dyDescent="0.2">
      <c r="B37" s="178"/>
      <c r="C37" s="179"/>
      <c r="D37" s="57"/>
      <c r="E37" s="174"/>
      <c r="F37" s="61"/>
      <c r="G37" s="61"/>
      <c r="H37" s="65"/>
      <c r="I37" s="52"/>
      <c r="J37" s="155" t="s">
        <v>80</v>
      </c>
      <c r="K37" s="185"/>
      <c r="L37" s="17">
        <f>SUM(L36:Q36)</f>
        <v>6</v>
      </c>
      <c r="M37" s="76" t="s">
        <v>21</v>
      </c>
      <c r="N37" s="91" t="s">
        <v>22</v>
      </c>
      <c r="O37" s="78">
        <v>2</v>
      </c>
      <c r="P37" s="77" t="s">
        <v>23</v>
      </c>
      <c r="Q37" s="90">
        <v>4</v>
      </c>
    </row>
    <row r="38" spans="2:17" ht="28.5" customHeight="1" thickBot="1" x14ac:dyDescent="0.2">
      <c r="B38" s="180"/>
      <c r="C38" s="181"/>
      <c r="D38" s="58"/>
      <c r="E38" s="175"/>
      <c r="F38" s="62"/>
      <c r="G38" s="66"/>
      <c r="H38" s="66"/>
      <c r="I38" s="52"/>
      <c r="J38" s="186" t="s">
        <v>81</v>
      </c>
      <c r="K38" s="187"/>
      <c r="L38" s="20">
        <v>1</v>
      </c>
      <c r="M38" s="19"/>
      <c r="N38" s="13"/>
      <c r="O38" s="13"/>
      <c r="P38" s="13"/>
      <c r="Q38" s="13"/>
    </row>
    <row r="39" spans="2:17" ht="28.5" customHeight="1" thickTop="1" thickBot="1" x14ac:dyDescent="0.2">
      <c r="B39" s="157" t="s">
        <v>34</v>
      </c>
      <c r="C39" s="158"/>
      <c r="D39" s="159"/>
      <c r="E39" s="160" t="s">
        <v>53</v>
      </c>
      <c r="F39" s="220"/>
      <c r="G39" s="70">
        <f>SUM(COUNTIF(G35:G38,"○"),COUNTIF(G35:G38,"〇"))</f>
        <v>1</v>
      </c>
      <c r="H39" s="70">
        <f>SUM(COUNTIF(H35:H38,"○"),COUNTIF(H35:H38,"〇"))</f>
        <v>1</v>
      </c>
      <c r="I39" s="34"/>
      <c r="J39" s="34"/>
      <c r="K39" s="34"/>
      <c r="L39" s="13"/>
      <c r="M39" s="14"/>
      <c r="N39" s="13"/>
      <c r="O39" s="13"/>
      <c r="P39" s="13"/>
      <c r="Q39" s="13"/>
    </row>
    <row r="40" spans="2:17" x14ac:dyDescent="0.15">
      <c r="B40" s="2" t="s">
        <v>2</v>
      </c>
      <c r="C40" s="2"/>
      <c r="D40" s="15"/>
      <c r="E40" s="16"/>
      <c r="F40" s="16"/>
      <c r="G40" s="14"/>
      <c r="H40" s="93"/>
      <c r="I40" s="93"/>
      <c r="J40" s="93"/>
      <c r="K40" s="93"/>
      <c r="L40" s="93"/>
      <c r="M40" s="93"/>
      <c r="N40" s="93"/>
      <c r="O40" s="93"/>
      <c r="P40" s="93"/>
      <c r="Q40" s="93"/>
    </row>
  </sheetData>
  <mergeCells count="50">
    <mergeCell ref="L25:M25"/>
    <mergeCell ref="L26:M26"/>
    <mergeCell ref="L27:M27"/>
    <mergeCell ref="I20:K20"/>
    <mergeCell ref="D22:E22"/>
    <mergeCell ref="F22:I22"/>
    <mergeCell ref="L24:M24"/>
    <mergeCell ref="B34:E34"/>
    <mergeCell ref="J34:K34"/>
    <mergeCell ref="L31:M31"/>
    <mergeCell ref="L28:M28"/>
    <mergeCell ref="L29:M29"/>
    <mergeCell ref="L30:M30"/>
    <mergeCell ref="J38:K38"/>
    <mergeCell ref="B39:D39"/>
    <mergeCell ref="E39:F39"/>
    <mergeCell ref="B35:C38"/>
    <mergeCell ref="J35:K35"/>
    <mergeCell ref="E36:E38"/>
    <mergeCell ref="J36:K36"/>
    <mergeCell ref="N31:Q31"/>
    <mergeCell ref="P36:Q36"/>
    <mergeCell ref="N32:Q32"/>
    <mergeCell ref="N36:O36"/>
    <mergeCell ref="J37:K37"/>
    <mergeCell ref="L36:M36"/>
    <mergeCell ref="L32:M32"/>
    <mergeCell ref="N25:Q25"/>
    <mergeCell ref="S24:T24"/>
    <mergeCell ref="U24:V24"/>
    <mergeCell ref="N30:Q30"/>
    <mergeCell ref="N29:Q29"/>
    <mergeCell ref="N28:Q28"/>
    <mergeCell ref="N27:Q27"/>
    <mergeCell ref="N26:Q26"/>
    <mergeCell ref="N24:Q24"/>
    <mergeCell ref="A3:V3"/>
    <mergeCell ref="A1:V1"/>
    <mergeCell ref="B7:V7"/>
    <mergeCell ref="B6:V6"/>
    <mergeCell ref="B5:E5"/>
    <mergeCell ref="A16:V16"/>
    <mergeCell ref="B8:V8"/>
    <mergeCell ref="B9:V9"/>
    <mergeCell ref="B10:V10"/>
    <mergeCell ref="B11:V11"/>
    <mergeCell ref="B12:V12"/>
    <mergeCell ref="B13:V13"/>
    <mergeCell ref="B14:V14"/>
    <mergeCell ref="B15:V15"/>
  </mergeCells>
  <phoneticPr fontId="3"/>
  <conditionalFormatting sqref="N25:Q32">
    <cfRule type="expression" dxfId="1" priority="1">
      <formula>$J25=3</formula>
    </cfRule>
    <cfRule type="expression" dxfId="0" priority="2">
      <formula>$J25=1</formula>
    </cfRule>
  </conditionalFormatting>
  <pageMargins left="0.48" right="0.17" top="0.25" bottom="0.17" header="0.3" footer="0.17"/>
  <pageSetup paperSize="9" scale="6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4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34</xdr:row>
                    <xdr:rowOff>19050</xdr:rowOff>
                  </from>
                  <to>
                    <xdr:col>4</xdr:col>
                    <xdr:colOff>66675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defaultSize="0" autoFill="0" autoLine="0" autoPict="0">
                <anchor moveWithCells="1">
                  <from>
                    <xdr:col>3</xdr:col>
                    <xdr:colOff>47625</xdr:colOff>
                    <xdr:row>35</xdr:row>
                    <xdr:rowOff>19050</xdr:rowOff>
                  </from>
                  <to>
                    <xdr:col>4</xdr:col>
                    <xdr:colOff>66675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Check Box 9">
              <controlPr defaultSize="0" autoFill="0" autoLine="0" autoPict="0">
                <anchor moveWithCells="1">
                  <from>
                    <xdr:col>3</xdr:col>
                    <xdr:colOff>47625</xdr:colOff>
                    <xdr:row>36</xdr:row>
                    <xdr:rowOff>19050</xdr:rowOff>
                  </from>
                  <to>
                    <xdr:col>4</xdr:col>
                    <xdr:colOff>66675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7" name="Check Box 10">
              <controlPr defaultSize="0" autoFill="0" autoLine="0" autoPict="0">
                <anchor moveWithCells="1">
                  <from>
                    <xdr:col>3</xdr:col>
                    <xdr:colOff>47625</xdr:colOff>
                    <xdr:row>37</xdr:row>
                    <xdr:rowOff>19050</xdr:rowOff>
                  </from>
                  <to>
                    <xdr:col>4</xdr:col>
                    <xdr:colOff>66675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3</xdr:col>
                    <xdr:colOff>47625</xdr:colOff>
                    <xdr:row>34</xdr:row>
                    <xdr:rowOff>19050</xdr:rowOff>
                  </from>
                  <to>
                    <xdr:col>4</xdr:col>
                    <xdr:colOff>66675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3</xdr:col>
                    <xdr:colOff>47625</xdr:colOff>
                    <xdr:row>35</xdr:row>
                    <xdr:rowOff>19050</xdr:rowOff>
                  </from>
                  <to>
                    <xdr:col>4</xdr:col>
                    <xdr:colOff>66675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3</xdr:col>
                    <xdr:colOff>47625</xdr:colOff>
                    <xdr:row>36</xdr:row>
                    <xdr:rowOff>19050</xdr:rowOff>
                  </from>
                  <to>
                    <xdr:col>4</xdr:col>
                    <xdr:colOff>66675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3</xdr:col>
                    <xdr:colOff>47625</xdr:colOff>
                    <xdr:row>37</xdr:row>
                    <xdr:rowOff>19050</xdr:rowOff>
                  </from>
                  <to>
                    <xdr:col>4</xdr:col>
                    <xdr:colOff>66675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I20" sqref="I20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</vt:lpstr>
      <vt:lpstr>入力21人目～</vt:lpstr>
      <vt:lpstr>見てください！</vt:lpstr>
      <vt:lpstr>Sheet2</vt:lpstr>
      <vt:lpstr>Sheet3</vt:lpstr>
      <vt:lpstr>'見てください！'!Print_Area</vt:lpstr>
      <vt:lpstr>入力!Print_Area</vt:lpstr>
      <vt:lpstr>'入力21人目～'!Print_Area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Kitazato</dc:creator>
  <cp:lastModifiedBy>北里 敏之</cp:lastModifiedBy>
  <cp:lastPrinted>2026-06-18T08:22:44Z</cp:lastPrinted>
  <dcterms:created xsi:type="dcterms:W3CDTF">2012-07-02T13:19:12Z</dcterms:created>
  <dcterms:modified xsi:type="dcterms:W3CDTF">2026-06-18T08:31:27Z</dcterms:modified>
</cp:coreProperties>
</file>